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istemu parvaldibas nodala\Patricija\par palīdzību\2016\Majas lapai\"/>
    </mc:Choice>
  </mc:AlternateContent>
  <bookViews>
    <workbookView xWindow="0" yWindow="0" windowWidth="28800" windowHeight="12585"/>
  </bookViews>
  <sheets>
    <sheet name="1. pielikum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8" i="1" l="1"/>
  <c r="G128" i="1"/>
  <c r="F128" i="1"/>
  <c r="L127" i="1"/>
  <c r="J127" i="1"/>
  <c r="I127" i="1"/>
  <c r="H127" i="1"/>
  <c r="E127" i="1"/>
  <c r="D127" i="1"/>
  <c r="C127" i="1"/>
  <c r="B127" i="1"/>
  <c r="M126" i="1"/>
  <c r="M125" i="1"/>
  <c r="M124" i="1"/>
  <c r="M123" i="1"/>
  <c r="M121" i="1"/>
  <c r="M120" i="1"/>
  <c r="M119" i="1"/>
  <c r="M118" i="1"/>
  <c r="M117" i="1"/>
  <c r="M116" i="1"/>
  <c r="M114" i="1"/>
  <c r="M113" i="1"/>
  <c r="M112" i="1"/>
  <c r="M110" i="1"/>
  <c r="M109" i="1"/>
  <c r="M108" i="1"/>
  <c r="M107" i="1"/>
  <c r="M106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7" i="1"/>
  <c r="M86" i="1"/>
  <c r="M85" i="1"/>
  <c r="M81" i="1"/>
  <c r="M80" i="1"/>
  <c r="M78" i="1"/>
  <c r="M77" i="1"/>
  <c r="M75" i="1"/>
  <c r="M74" i="1"/>
  <c r="M73" i="1"/>
  <c r="M72" i="1"/>
  <c r="M71" i="1"/>
  <c r="M70" i="1"/>
  <c r="M69" i="1"/>
  <c r="M68" i="1"/>
  <c r="M66" i="1"/>
  <c r="M65" i="1"/>
  <c r="M63" i="1"/>
  <c r="M62" i="1"/>
  <c r="M61" i="1"/>
  <c r="M60" i="1"/>
  <c r="M58" i="1"/>
  <c r="M57" i="1"/>
  <c r="M56" i="1"/>
  <c r="M55" i="1"/>
  <c r="M54" i="1"/>
  <c r="M53" i="1"/>
  <c r="M52" i="1"/>
  <c r="M51" i="1"/>
  <c r="M50" i="1"/>
  <c r="M49" i="1"/>
  <c r="M48" i="1"/>
  <c r="M46" i="1"/>
  <c r="M43" i="1"/>
  <c r="M42" i="1"/>
  <c r="M41" i="1"/>
  <c r="M40" i="1"/>
  <c r="M38" i="1"/>
  <c r="M37" i="1"/>
  <c r="M36" i="1"/>
  <c r="M35" i="1"/>
  <c r="M34" i="1"/>
  <c r="M33" i="1"/>
  <c r="M32" i="1"/>
  <c r="M31" i="1"/>
  <c r="M30" i="1"/>
  <c r="M29" i="1"/>
  <c r="M27" i="1"/>
  <c r="M26" i="1"/>
  <c r="M23" i="1"/>
  <c r="M21" i="1"/>
  <c r="M19" i="1"/>
  <c r="M18" i="1"/>
  <c r="M16" i="1"/>
  <c r="M15" i="1"/>
  <c r="M14" i="1"/>
  <c r="M13" i="1"/>
  <c r="M12" i="1"/>
  <c r="M11" i="1"/>
  <c r="M10" i="1"/>
  <c r="M9" i="1"/>
  <c r="M8" i="1"/>
  <c r="M128" i="1" s="1"/>
</calcChain>
</file>

<file path=xl/sharedStrings.xml><?xml version="1.0" encoding="utf-8"?>
<sst xmlns="http://schemas.openxmlformats.org/spreadsheetml/2006/main" count="259" uniqueCount="153">
  <si>
    <t>1. pielikums</t>
  </si>
  <si>
    <t>Pašvaldība</t>
  </si>
  <si>
    <t>PĀRSKATS PAR PAŠVALDĪBAS RĪCĪBĀ ESOŠO DZĪVOJAMO FONDU</t>
  </si>
  <si>
    <t>Pašvaldības īpašumā esošo un  nomāto (lietojumā iegūto) dzīvokļu skaits</t>
  </si>
  <si>
    <r>
      <t>Vidējā īres maksa (EUR/m</t>
    </r>
    <r>
      <rPr>
        <vertAlign val="superscript"/>
        <sz val="10"/>
        <color theme="1"/>
        <rFont val="Times New Roman"/>
        <family val="1"/>
        <charset val="186"/>
      </rPr>
      <t>2</t>
    </r>
    <r>
      <rPr>
        <sz val="10"/>
        <color theme="1"/>
        <rFont val="Times New Roman"/>
        <family val="1"/>
        <charset val="186"/>
      </rPr>
      <t>) pašvaldības īpašumā esošajā dzīvojamā fondā (izņemot sociālajā dzīvojamā fondā noteikto īres maksu)*</t>
    </r>
  </si>
  <si>
    <r>
      <t>Vidējā īres maksa (EUR/m</t>
    </r>
    <r>
      <rPr>
        <vertAlign val="superscript"/>
        <sz val="10"/>
        <color theme="1"/>
        <rFont val="Times New Roman"/>
        <family val="1"/>
        <charset val="186"/>
      </rPr>
      <t>2</t>
    </r>
    <r>
      <rPr>
        <sz val="10"/>
        <color theme="1"/>
        <rFont val="Times New Roman"/>
        <family val="1"/>
        <charset val="186"/>
      </rPr>
      <t>) pašvaldības nomātajā (lietojumā iegūtajā) dzīvojamā fondā*</t>
    </r>
  </si>
  <si>
    <t xml:space="preserve">Kopējais pašvaldības dzīvojamo māju skaits, kuras nododamas privatizācijai** </t>
  </si>
  <si>
    <t>Pašvaldības dzīvojamo māju skaits, par kurām pieņemti lēmumi nodot tās privatizācijai no 1995.gada 1.novembra līdz 2014.gada 31.decembrim</t>
  </si>
  <si>
    <t>Pašvaldības dzīvojamo māju skaits, par kurām pieņemti lēmumi nodot tās privatizācijai no 2015.gada 1.janvāra līdz 2015.gada 31.decembrim</t>
  </si>
  <si>
    <t>Līdz 2015.gada 31.decembrim privatizācijai nodoto pašvaldības dzīvojamo māju skaits procentuāli (%) no kopējā privatizācijai nododamo pašvaldības dzīvojamo māju skaita</t>
  </si>
  <si>
    <t>Līdz 2015.gada 31.decembrim dzīvokļu īpašnieku pārvaldīšanā pārņemto dzīvojamo māju skaits</t>
  </si>
  <si>
    <t>Līdz 2015.gada 31.decembrim dzīvokļu īpašnieku pārvaldīšanā pārņemto pašvaldības dzīvojamo māju skaits procentuāli (%) no kopējā privatizācijai nodoto pašvaldības dzīvojamo māju skaita</t>
  </si>
  <si>
    <t>Kopā</t>
  </si>
  <si>
    <t>tai skaitā</t>
  </si>
  <si>
    <t xml:space="preserve"> neprivatizēto dzīvokļu skaits (dzīvokļi, kuru izīrēšana nav saistīta ar palīdzības sniegšanu dzīvokļa jautājumu risināšanā)</t>
  </si>
  <si>
    <t>dzīvokļu skaits, kas izīrēti, lai sniegtu palīdzību dzīvokļa jautājumu risināšanā</t>
  </si>
  <si>
    <t>neizīrēto dzīvokļu skaits</t>
  </si>
  <si>
    <t>Likums "Par valsts un pašvaldību dzīvojamo māju privatizāciju"</t>
  </si>
  <si>
    <t>Rīgas pilsēta</t>
  </si>
  <si>
    <t>14281***</t>
  </si>
  <si>
    <t>-</t>
  </si>
  <si>
    <t>Daugavpils pilsēta</t>
  </si>
  <si>
    <t>Jelgavas pilsētas</t>
  </si>
  <si>
    <t>dažāda</t>
  </si>
  <si>
    <t>Jēkabpils pilsēta</t>
  </si>
  <si>
    <t>Jūrmalas pilsēta</t>
  </si>
  <si>
    <t>Liepājas pilsēta</t>
  </si>
  <si>
    <t>Rēzeknes pilsēta</t>
  </si>
  <si>
    <t>Valmieras pilsēta</t>
  </si>
  <si>
    <t>Ventspils pilsēta</t>
  </si>
  <si>
    <t>Ādažu novads</t>
  </si>
  <si>
    <t>Aglonas novads</t>
  </si>
  <si>
    <t xml:space="preserve">Aizkraukles novads </t>
  </si>
  <si>
    <t>Aizputes novads</t>
  </si>
  <si>
    <t>Aknīstes novads</t>
  </si>
  <si>
    <t>Alojas novads</t>
  </si>
  <si>
    <t>Alsungas novads</t>
  </si>
  <si>
    <t>Alūksnes novads</t>
  </si>
  <si>
    <t>Amatas novads</t>
  </si>
  <si>
    <t>Nav informācijas</t>
  </si>
  <si>
    <t>Auces novads</t>
  </si>
  <si>
    <t>Apes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</si>
  <si>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</si>
  <si>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</si>
  <si>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</si>
  <si>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</si>
  <si>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</si>
  <si>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</si>
  <si>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Burtnieku novads</t>
  </si>
  <si>
    <t>Brocēnu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</si>
  <si>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</si>
  <si>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</si>
  <si>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</si>
  <si>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</si>
  <si>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</si>
  <si>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</si>
  <si>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</si>
  <si>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0.04
0.07
0.10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</si>
  <si>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</si>
  <si>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</si>
  <si>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</si>
  <si>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</si>
  <si>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</si>
  <si>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</si>
  <si>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</si>
  <si>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</si>
  <si>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0.53</t>
  </si>
  <si>
    <t>Ikšķiles novads</t>
  </si>
  <si>
    <t>100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</si>
  <si>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</si>
  <si>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</si>
  <si>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</si>
  <si>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</si>
  <si>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</si>
  <si>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</si>
  <si>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</si>
  <si>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</si>
  <si>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</si>
  <si>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</si>
  <si>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</si>
  <si>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</si>
  <si>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</si>
  <si>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</si>
  <si>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</si>
  <si>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</si>
  <si>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Nav</t>
  </si>
  <si>
    <t>Ķekavas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</si>
  <si>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</si>
  <si>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</si>
  <si>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</si>
  <si>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</si>
  <si>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</si>
  <si>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</si>
  <si>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</si>
  <si>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</si>
  <si>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</si>
  <si>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</si>
  <si>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0.37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</si>
  <si>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</si>
  <si>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</si>
  <si>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</si>
  <si>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</si>
  <si>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</si>
  <si>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</si>
  <si>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</si>
  <si>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</si>
  <si>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</si>
  <si>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</si>
  <si>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</si>
  <si>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</si>
  <si>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</si>
  <si>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</si>
  <si>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</si>
  <si>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</si>
  <si>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</si>
  <si>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0.00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</si>
  <si>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</si>
  <si>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</si>
  <si>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</si>
  <si>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</si>
  <si>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</si>
  <si>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</si>
  <si>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</si>
  <si>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</si>
  <si>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</si>
  <si>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</si>
  <si>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</si>
  <si>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</si>
  <si>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</si>
  <si>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</si>
  <si>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</si>
  <si>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</si>
  <si>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</si>
  <si>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</si>
  <si>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</si>
  <si>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</si>
  <si>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</si>
  <si>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</si>
  <si>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</si>
  <si>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</si>
  <si>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</si>
  <si>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</si>
  <si>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</si>
  <si>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</si>
  <si>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0.13</t>
  </si>
  <si>
    <t>Viļakas novads</t>
  </si>
  <si>
    <t>Viļānu novads</t>
  </si>
  <si>
    <t>Zilupes novads</t>
  </si>
  <si>
    <t>PAŠVALDĪBĀS KOPĀ:</t>
  </si>
  <si>
    <t>VIDĒJI PAŠVALDĪBĀ</t>
  </si>
  <si>
    <t>* Ja pašvaldība dzīvojamās mājās ar lēmumu noteikusi atšķirīgu īres maksu, aprēķina un norāda vidējo aritmētisko īres maksu par 1 m2  kopā visā dzīvojamā fondā (izņemot sociālos dzīvokļus un sociālās dzīvojamās mājas).</t>
  </si>
  <si>
    <t>** Aizpilda tikai tās pašvaldības, kurās vēl ir privatizācijai nododamas dzīvojamās mājas.</t>
  </si>
  <si>
    <t>*** Dzīvokļu skaits nav precīzs, jo visas pašvaldības dzīvojamās mājas nav nodotas privatizācijai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</si>
</sst>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b/>
      <sz val="7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wrapText="1"/>
    </xf>
    <xf numFmtId="1" fontId="3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10" fillId="2" borderId="7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tabSelected="1" zoomScale="130" zoomScaleNormal="130" zoomScaleSheetLayoutView="100" workbookViewId="0">
      <pane xSplit="1" ySplit="7" topLeftCell="B8" activePane="bottomRight" state="frozenSplit"/>
      <selection pane="topRight"/>
      <selection pane="bottomLeft" activeCell="A7" sqref="A7"/>
      <selection pane="bottomRight" activeCell="A137" sqref="A135:XFD145"/>
    </sheetView>
  </sheetViews>
  <sheetFormatPr defaultColWidth="0" defaultRowHeight="12.75" zeroHeight="1" x14ac:dyDescent="0.25"/>
  <cols>
    <col min="1" max="1" width="22.7109375" style="6" customWidth="1"/>
    <col min="2" max="2" width="10.7109375" style="6" customWidth="1"/>
    <col min="3" max="3" width="13.140625" style="6" customWidth="1"/>
    <col min="4" max="4" width="10.42578125" style="6" customWidth="1"/>
    <col min="5" max="5" width="10.85546875" style="6" customWidth="1"/>
    <col min="6" max="6" width="15.42578125" style="6" customWidth="1"/>
    <col min="7" max="7" width="15" style="6" customWidth="1"/>
    <col min="8" max="8" width="14.28515625" style="5" customWidth="1"/>
    <col min="9" max="9" width="17.7109375" style="6" customWidth="1"/>
    <col min="10" max="10" width="16.7109375" style="5" customWidth="1"/>
    <col min="11" max="11" width="17.5703125" style="6" customWidth="1"/>
    <col min="12" max="12" width="11.140625" style="5" customWidth="1"/>
    <col min="13" max="13" width="18" style="6" customWidth="1"/>
    <col min="14" max="14" width="10" style="6" hidden="1"/>
    <col min="15" max="15" width="0" style="6" hidden="1"/>
    <col min="16" max="16384" width="9.140625" style="6" hidden="1"/>
  </cols>
  <sheetData>
    <row r="1" spans="1:15" ht="15" x14ac:dyDescent="0.25">
      <c r="A1" s="1" t="s">
        <v>0</v>
      </c>
      <c r="B1" s="2"/>
      <c r="C1" s="2"/>
      <c r="D1" s="2"/>
      <c r="E1" s="2"/>
      <c r="F1" s="2"/>
      <c r="G1" s="2"/>
      <c r="H1" s="3"/>
      <c r="I1" s="2"/>
      <c r="J1" s="3"/>
      <c r="K1" s="4"/>
    </row>
    <row r="2" spans="1:15" ht="15" customHeight="1" x14ac:dyDescent="0.25">
      <c r="A2" s="54" t="s">
        <v>1</v>
      </c>
      <c r="B2" s="57" t="s">
        <v>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</row>
    <row r="3" spans="1:15" ht="30.75" customHeight="1" x14ac:dyDescent="0.25">
      <c r="A3" s="55"/>
      <c r="B3" s="60" t="s">
        <v>3</v>
      </c>
      <c r="C3" s="60"/>
      <c r="D3" s="60"/>
      <c r="E3" s="60"/>
      <c r="F3" s="43" t="s">
        <v>4</v>
      </c>
      <c r="G3" s="43" t="s">
        <v>5</v>
      </c>
      <c r="H3" s="43" t="s">
        <v>6</v>
      </c>
      <c r="I3" s="43" t="s">
        <v>7</v>
      </c>
      <c r="J3" s="43" t="s">
        <v>8</v>
      </c>
      <c r="K3" s="43" t="s">
        <v>9</v>
      </c>
      <c r="L3" s="43" t="s">
        <v>10</v>
      </c>
      <c r="M3" s="43" t="s">
        <v>11</v>
      </c>
    </row>
    <row r="4" spans="1:15" ht="13.5" customHeight="1" x14ac:dyDescent="0.25">
      <c r="A4" s="55"/>
      <c r="B4" s="46" t="s">
        <v>12</v>
      </c>
      <c r="C4" s="48" t="s">
        <v>13</v>
      </c>
      <c r="D4" s="49"/>
      <c r="E4" s="50"/>
      <c r="F4" s="44"/>
      <c r="G4" s="44"/>
      <c r="H4" s="44"/>
      <c r="I4" s="44"/>
      <c r="J4" s="44"/>
      <c r="K4" s="44"/>
      <c r="L4" s="44"/>
      <c r="M4" s="44"/>
    </row>
    <row r="5" spans="1:15" ht="82.5" customHeight="1" x14ac:dyDescent="0.25">
      <c r="A5" s="56"/>
      <c r="B5" s="47"/>
      <c r="C5" s="7" t="s">
        <v>14</v>
      </c>
      <c r="D5" s="7" t="s">
        <v>15</v>
      </c>
      <c r="E5" s="7" t="s">
        <v>16</v>
      </c>
      <c r="F5" s="45"/>
      <c r="G5" s="45"/>
      <c r="H5" s="45"/>
      <c r="I5" s="45"/>
      <c r="J5" s="45"/>
      <c r="K5" s="45"/>
      <c r="L5" s="45"/>
      <c r="M5" s="45"/>
    </row>
    <row r="6" spans="1:15" s="9" customFormat="1" ht="10.5" customHeight="1" x14ac:dyDescent="0.25">
      <c r="A6" s="8"/>
      <c r="B6" s="7"/>
      <c r="C6" s="7"/>
      <c r="D6" s="7"/>
      <c r="E6" s="7"/>
      <c r="F6" s="7"/>
      <c r="G6" s="7"/>
      <c r="H6" s="51" t="s">
        <v>17</v>
      </c>
      <c r="I6" s="52"/>
      <c r="J6" s="52"/>
      <c r="K6" s="52"/>
      <c r="L6" s="53"/>
      <c r="M6" s="7"/>
    </row>
    <row r="7" spans="1:15" s="9" customFormat="1" ht="10.5" x14ac:dyDescent="0.25">
      <c r="A7" s="10"/>
      <c r="B7" s="11">
        <v>10</v>
      </c>
      <c r="C7" s="11">
        <v>11</v>
      </c>
      <c r="D7" s="11">
        <v>12</v>
      </c>
      <c r="E7" s="11">
        <v>13</v>
      </c>
      <c r="F7" s="11">
        <v>20</v>
      </c>
      <c r="G7" s="11">
        <v>30</v>
      </c>
      <c r="H7" s="11">
        <v>40</v>
      </c>
      <c r="I7" s="11">
        <v>50</v>
      </c>
      <c r="J7" s="11">
        <v>51</v>
      </c>
      <c r="K7" s="11">
        <v>60</v>
      </c>
      <c r="L7" s="11">
        <v>61</v>
      </c>
      <c r="M7" s="11">
        <v>80</v>
      </c>
    </row>
    <row r="8" spans="1:15" s="5" customFormat="1" ht="15" customHeight="1" x14ac:dyDescent="0.2">
      <c r="A8" s="12" t="s">
        <v>18</v>
      </c>
      <c r="B8" s="13" t="s">
        <v>19</v>
      </c>
      <c r="C8" s="13">
        <v>9781</v>
      </c>
      <c r="D8" s="13">
        <v>437</v>
      </c>
      <c r="E8" s="13">
        <v>443</v>
      </c>
      <c r="F8" s="14">
        <v>0.63</v>
      </c>
      <c r="G8" s="13" t="s">
        <v>20</v>
      </c>
      <c r="H8" s="13">
        <v>26</v>
      </c>
      <c r="I8" s="13">
        <v>5173</v>
      </c>
      <c r="J8" s="13">
        <v>30</v>
      </c>
      <c r="K8" s="13">
        <v>99</v>
      </c>
      <c r="L8" s="13">
        <v>37</v>
      </c>
      <c r="M8" s="13">
        <f t="shared" ref="M8:M16" si="0">(L8/(I8+J8-H8))*100</f>
        <v>0.71469963299208039</v>
      </c>
      <c r="N8" s="15"/>
      <c r="O8" s="15"/>
    </row>
    <row r="9" spans="1:15" s="5" customFormat="1" ht="15" customHeight="1" x14ac:dyDescent="0.2">
      <c r="A9" s="12" t="s">
        <v>21</v>
      </c>
      <c r="B9" s="13">
        <v>4104</v>
      </c>
      <c r="C9" s="13">
        <v>2115</v>
      </c>
      <c r="D9" s="13">
        <v>1989</v>
      </c>
      <c r="E9" s="13">
        <v>0</v>
      </c>
      <c r="F9" s="13">
        <v>0.31</v>
      </c>
      <c r="G9" s="13" t="s">
        <v>20</v>
      </c>
      <c r="H9" s="13">
        <v>0</v>
      </c>
      <c r="I9" s="13">
        <v>1040</v>
      </c>
      <c r="J9" s="13">
        <v>0</v>
      </c>
      <c r="K9" s="13">
        <v>100</v>
      </c>
      <c r="L9" s="13">
        <v>4</v>
      </c>
      <c r="M9" s="13">
        <f t="shared" si="0"/>
        <v>0.38461538461538464</v>
      </c>
      <c r="N9" s="15"/>
      <c r="O9" s="15"/>
    </row>
    <row r="10" spans="1:15" s="5" customFormat="1" ht="15" customHeight="1" x14ac:dyDescent="0.2">
      <c r="A10" s="12" t="s">
        <v>22</v>
      </c>
      <c r="B10" s="13">
        <v>1249</v>
      </c>
      <c r="C10" s="13">
        <v>504</v>
      </c>
      <c r="D10" s="13">
        <v>654</v>
      </c>
      <c r="E10" s="13">
        <v>65</v>
      </c>
      <c r="F10" s="13" t="s">
        <v>23</v>
      </c>
      <c r="G10" s="13" t="s">
        <v>20</v>
      </c>
      <c r="H10" s="13">
        <v>0</v>
      </c>
      <c r="I10" s="13">
        <v>533</v>
      </c>
      <c r="J10" s="13">
        <v>0</v>
      </c>
      <c r="K10" s="13">
        <v>100</v>
      </c>
      <c r="L10" s="13">
        <v>431</v>
      </c>
      <c r="M10" s="13">
        <f t="shared" si="0"/>
        <v>80.863039399624768</v>
      </c>
      <c r="N10" s="15"/>
      <c r="O10" s="15"/>
    </row>
    <row r="11" spans="1:15" s="5" customFormat="1" ht="15" customHeight="1" x14ac:dyDescent="0.2">
      <c r="A11" s="12" t="s">
        <v>24</v>
      </c>
      <c r="B11" s="13">
        <v>2150</v>
      </c>
      <c r="C11" s="13">
        <v>2019</v>
      </c>
      <c r="D11" s="13">
        <v>79</v>
      </c>
      <c r="E11" s="13">
        <v>52</v>
      </c>
      <c r="F11" s="14">
        <v>0.5</v>
      </c>
      <c r="G11" s="13" t="s">
        <v>20</v>
      </c>
      <c r="H11" s="13">
        <v>0</v>
      </c>
      <c r="I11" s="13">
        <v>370</v>
      </c>
      <c r="J11" s="13">
        <v>0</v>
      </c>
      <c r="K11" s="13">
        <v>100</v>
      </c>
      <c r="L11" s="13">
        <v>32</v>
      </c>
      <c r="M11" s="13">
        <f t="shared" si="0"/>
        <v>8.6486486486486491</v>
      </c>
      <c r="N11" s="15"/>
      <c r="O11" s="15"/>
    </row>
    <row r="12" spans="1:15" s="5" customFormat="1" ht="15" customHeight="1" x14ac:dyDescent="0.2">
      <c r="A12" s="12" t="s">
        <v>25</v>
      </c>
      <c r="B12" s="13">
        <v>1103</v>
      </c>
      <c r="C12" s="13">
        <v>136</v>
      </c>
      <c r="D12" s="13">
        <v>898</v>
      </c>
      <c r="E12" s="13">
        <v>69</v>
      </c>
      <c r="F12" s="16">
        <v>0.54</v>
      </c>
      <c r="G12" s="17" t="s">
        <v>20</v>
      </c>
      <c r="H12" s="13">
        <v>3</v>
      </c>
      <c r="I12" s="13">
        <v>977</v>
      </c>
      <c r="J12" s="13">
        <v>0</v>
      </c>
      <c r="K12" s="13">
        <v>99</v>
      </c>
      <c r="L12" s="13">
        <v>2</v>
      </c>
      <c r="M12" s="13">
        <f t="shared" si="0"/>
        <v>0.20533880903490762</v>
      </c>
      <c r="N12" s="15"/>
      <c r="O12" s="15"/>
    </row>
    <row r="13" spans="1:15" s="5" customFormat="1" ht="15" customHeight="1" x14ac:dyDescent="0.2">
      <c r="A13" s="12" t="s">
        <v>26</v>
      </c>
      <c r="B13" s="13">
        <v>4691</v>
      </c>
      <c r="C13" s="13">
        <v>0</v>
      </c>
      <c r="D13" s="13">
        <v>287</v>
      </c>
      <c r="E13" s="13">
        <v>180</v>
      </c>
      <c r="F13" s="16">
        <v>0.5</v>
      </c>
      <c r="G13" s="17" t="s">
        <v>20</v>
      </c>
      <c r="H13" s="13">
        <v>0</v>
      </c>
      <c r="I13" s="13">
        <v>1405</v>
      </c>
      <c r="J13" s="13">
        <v>0</v>
      </c>
      <c r="K13" s="13">
        <v>100</v>
      </c>
      <c r="L13" s="13">
        <v>1296</v>
      </c>
      <c r="M13" s="13">
        <f t="shared" si="0"/>
        <v>92.241992882562272</v>
      </c>
      <c r="N13" s="15"/>
      <c r="O13" s="15"/>
    </row>
    <row r="14" spans="1:15" s="5" customFormat="1" ht="15" customHeight="1" x14ac:dyDescent="0.2">
      <c r="A14" s="12" t="s">
        <v>27</v>
      </c>
      <c r="B14" s="13">
        <v>1054</v>
      </c>
      <c r="C14" s="13">
        <v>899</v>
      </c>
      <c r="D14" s="13">
        <v>21</v>
      </c>
      <c r="E14" s="13">
        <v>134</v>
      </c>
      <c r="F14" s="16">
        <v>0.46</v>
      </c>
      <c r="G14" s="17" t="s">
        <v>20</v>
      </c>
      <c r="H14" s="13">
        <v>0</v>
      </c>
      <c r="I14" s="13">
        <v>405</v>
      </c>
      <c r="J14" s="13">
        <v>0</v>
      </c>
      <c r="K14" s="13">
        <v>100</v>
      </c>
      <c r="L14" s="13">
        <v>217</v>
      </c>
      <c r="M14" s="13">
        <f t="shared" si="0"/>
        <v>53.58024691358024</v>
      </c>
      <c r="N14" s="15"/>
      <c r="O14" s="15"/>
    </row>
    <row r="15" spans="1:15" s="5" customFormat="1" ht="15" customHeight="1" x14ac:dyDescent="0.2">
      <c r="A15" s="12" t="s">
        <v>28</v>
      </c>
      <c r="B15" s="13">
        <v>424</v>
      </c>
      <c r="C15" s="13">
        <v>218</v>
      </c>
      <c r="D15" s="13">
        <v>167</v>
      </c>
      <c r="E15" s="13">
        <v>37</v>
      </c>
      <c r="F15" s="16">
        <v>0.5</v>
      </c>
      <c r="G15" s="17" t="s">
        <v>20</v>
      </c>
      <c r="H15" s="13">
        <v>0</v>
      </c>
      <c r="I15" s="13">
        <v>213</v>
      </c>
      <c r="J15" s="13">
        <v>0</v>
      </c>
      <c r="K15" s="13">
        <v>100</v>
      </c>
      <c r="L15" s="13">
        <v>211</v>
      </c>
      <c r="M15" s="13">
        <f t="shared" si="0"/>
        <v>99.061032863849761</v>
      </c>
      <c r="N15" s="15"/>
      <c r="O15" s="15"/>
    </row>
    <row r="16" spans="1:15" s="5" customFormat="1" ht="15" customHeight="1" x14ac:dyDescent="0.2">
      <c r="A16" s="12" t="s">
        <v>29</v>
      </c>
      <c r="B16" s="13">
        <v>2731</v>
      </c>
      <c r="C16" s="13">
        <v>2678</v>
      </c>
      <c r="D16" s="13">
        <v>53</v>
      </c>
      <c r="E16" s="13">
        <v>0</v>
      </c>
      <c r="F16" s="16">
        <v>0.71</v>
      </c>
      <c r="G16" s="17" t="s">
        <v>20</v>
      </c>
      <c r="H16" s="13">
        <v>0</v>
      </c>
      <c r="I16" s="13">
        <v>436</v>
      </c>
      <c r="J16" s="13">
        <v>0</v>
      </c>
      <c r="K16" s="13">
        <v>100</v>
      </c>
      <c r="L16" s="13">
        <v>296</v>
      </c>
      <c r="M16" s="13">
        <f t="shared" si="0"/>
        <v>67.889908256880744</v>
      </c>
      <c r="N16" s="15"/>
      <c r="O16" s="15"/>
    </row>
    <row r="17" spans="1:13" s="5" customFormat="1" x14ac:dyDescent="0.2">
      <c r="A17" s="12" t="s">
        <v>30</v>
      </c>
      <c r="B17" s="13">
        <v>34</v>
      </c>
      <c r="C17" s="13">
        <v>0</v>
      </c>
      <c r="D17" s="13">
        <v>1</v>
      </c>
      <c r="E17" s="13">
        <v>6</v>
      </c>
      <c r="F17" s="17">
        <v>0.13</v>
      </c>
      <c r="G17" s="17" t="s">
        <v>20</v>
      </c>
      <c r="H17" s="13">
        <v>0</v>
      </c>
      <c r="I17" s="13">
        <v>77</v>
      </c>
      <c r="J17" s="13">
        <v>0</v>
      </c>
      <c r="K17" s="13">
        <v>100</v>
      </c>
      <c r="L17" s="13">
        <v>0</v>
      </c>
      <c r="M17" s="13">
        <v>0</v>
      </c>
    </row>
    <row r="18" spans="1:13" s="5" customFormat="1" ht="12.75" customHeight="1" x14ac:dyDescent="0.2">
      <c r="A18" s="12" t="s">
        <v>31</v>
      </c>
      <c r="B18" s="13">
        <v>44</v>
      </c>
      <c r="C18" s="13">
        <v>38</v>
      </c>
      <c r="D18" s="13">
        <v>5</v>
      </c>
      <c r="E18" s="13">
        <v>1</v>
      </c>
      <c r="F18" s="17" t="s">
        <v>20</v>
      </c>
      <c r="G18" s="17" t="s">
        <v>20</v>
      </c>
      <c r="H18" s="13">
        <v>0</v>
      </c>
      <c r="I18" s="13">
        <v>10</v>
      </c>
      <c r="J18" s="13">
        <v>0</v>
      </c>
      <c r="K18" s="13">
        <v>100</v>
      </c>
      <c r="L18" s="13">
        <v>10</v>
      </c>
      <c r="M18" s="13">
        <f t="shared" ref="M18:M23" si="1">(L18/(I18+J18-H18))*100</f>
        <v>100</v>
      </c>
    </row>
    <row r="19" spans="1:13" s="5" customFormat="1" x14ac:dyDescent="0.2">
      <c r="A19" s="12" t="s">
        <v>32</v>
      </c>
      <c r="B19" s="13">
        <v>29</v>
      </c>
      <c r="C19" s="13">
        <v>0</v>
      </c>
      <c r="D19" s="13">
        <v>14</v>
      </c>
      <c r="E19" s="13">
        <v>15</v>
      </c>
      <c r="F19" s="18">
        <v>0</v>
      </c>
      <c r="G19" s="17" t="s">
        <v>20</v>
      </c>
      <c r="H19" s="13">
        <v>0</v>
      </c>
      <c r="I19" s="13">
        <v>76</v>
      </c>
      <c r="J19" s="13">
        <v>0</v>
      </c>
      <c r="K19" s="13">
        <v>100</v>
      </c>
      <c r="L19" s="13">
        <v>53</v>
      </c>
      <c r="M19" s="13">
        <f t="shared" si="1"/>
        <v>69.73684210526315</v>
      </c>
    </row>
    <row r="20" spans="1:13" s="5" customFormat="1" ht="13.5" customHeight="1" x14ac:dyDescent="0.2">
      <c r="A20" s="12" t="s">
        <v>33</v>
      </c>
      <c r="B20" s="13">
        <v>1353</v>
      </c>
      <c r="C20" s="13">
        <v>1311</v>
      </c>
      <c r="D20" s="13">
        <v>40</v>
      </c>
      <c r="E20" s="13">
        <v>2</v>
      </c>
      <c r="F20" s="16">
        <v>0.25</v>
      </c>
      <c r="G20" s="17" t="s">
        <v>20</v>
      </c>
      <c r="H20" s="13">
        <v>0</v>
      </c>
      <c r="I20" s="13">
        <v>36</v>
      </c>
      <c r="J20" s="13">
        <v>1</v>
      </c>
      <c r="K20" s="13">
        <v>94</v>
      </c>
      <c r="L20" s="13">
        <v>1</v>
      </c>
      <c r="M20" s="13">
        <v>3</v>
      </c>
    </row>
    <row r="21" spans="1:13" s="5" customFormat="1" ht="12.75" customHeight="1" x14ac:dyDescent="0.2">
      <c r="A21" s="12" t="s">
        <v>34</v>
      </c>
      <c r="B21" s="13">
        <v>212</v>
      </c>
      <c r="C21" s="13">
        <v>180</v>
      </c>
      <c r="D21" s="13">
        <v>7</v>
      </c>
      <c r="E21" s="13">
        <v>25</v>
      </c>
      <c r="F21" s="16">
        <v>0.32</v>
      </c>
      <c r="G21" s="17">
        <v>0.32</v>
      </c>
      <c r="H21" s="13">
        <v>21</v>
      </c>
      <c r="I21" s="13">
        <v>58</v>
      </c>
      <c r="J21" s="13">
        <v>21</v>
      </c>
      <c r="K21" s="13">
        <v>100</v>
      </c>
      <c r="L21" s="13">
        <v>0</v>
      </c>
      <c r="M21" s="13">
        <f t="shared" si="1"/>
        <v>0</v>
      </c>
    </row>
    <row r="22" spans="1:13" s="5" customFormat="1" x14ac:dyDescent="0.2">
      <c r="A22" s="12" t="s">
        <v>35</v>
      </c>
      <c r="B22" s="13">
        <v>316</v>
      </c>
      <c r="C22" s="13">
        <v>300</v>
      </c>
      <c r="D22" s="13">
        <v>16</v>
      </c>
      <c r="E22" s="13">
        <v>0</v>
      </c>
      <c r="F22" s="16">
        <v>0.21</v>
      </c>
      <c r="G22" s="17" t="s">
        <v>20</v>
      </c>
      <c r="H22" s="13">
        <v>0</v>
      </c>
      <c r="I22" s="13">
        <v>127</v>
      </c>
      <c r="J22" s="13">
        <v>0</v>
      </c>
      <c r="K22" s="13">
        <v>100</v>
      </c>
      <c r="L22" s="13">
        <v>1</v>
      </c>
      <c r="M22" s="13">
        <v>1</v>
      </c>
    </row>
    <row r="23" spans="1:13" s="5" customFormat="1" x14ac:dyDescent="0.2">
      <c r="A23" s="12" t="s">
        <v>36</v>
      </c>
      <c r="B23" s="13">
        <v>66</v>
      </c>
      <c r="C23" s="13">
        <v>66</v>
      </c>
      <c r="D23" s="13">
        <v>0</v>
      </c>
      <c r="E23" s="13">
        <v>0</v>
      </c>
      <c r="F23" s="16">
        <v>7.0000000000000007E-2</v>
      </c>
      <c r="G23" s="17" t="s">
        <v>20</v>
      </c>
      <c r="H23" s="13">
        <v>0</v>
      </c>
      <c r="I23" s="13">
        <v>21</v>
      </c>
      <c r="J23" s="13">
        <v>0</v>
      </c>
      <c r="K23" s="13">
        <v>100</v>
      </c>
      <c r="L23" s="13">
        <v>0</v>
      </c>
      <c r="M23" s="13">
        <f t="shared" si="1"/>
        <v>0</v>
      </c>
    </row>
    <row r="24" spans="1:13" s="5" customFormat="1" ht="12.75" customHeight="1" x14ac:dyDescent="0.2">
      <c r="A24" s="12" t="s">
        <v>37</v>
      </c>
      <c r="B24" s="13">
        <v>460</v>
      </c>
      <c r="C24" s="13">
        <v>312</v>
      </c>
      <c r="D24" s="13">
        <v>97</v>
      </c>
      <c r="E24" s="13">
        <v>51</v>
      </c>
      <c r="F24" s="16">
        <v>0.14000000000000001</v>
      </c>
      <c r="G24" s="17" t="s">
        <v>20</v>
      </c>
      <c r="H24" s="13">
        <v>0</v>
      </c>
      <c r="I24" s="13">
        <v>230</v>
      </c>
      <c r="J24" s="13">
        <v>0</v>
      </c>
      <c r="K24" s="13">
        <v>100</v>
      </c>
      <c r="L24" s="13">
        <v>24</v>
      </c>
      <c r="M24" s="13">
        <v>10</v>
      </c>
    </row>
    <row r="25" spans="1:13" ht="12.75" customHeight="1" x14ac:dyDescent="0.2">
      <c r="A25" s="12" t="s">
        <v>38</v>
      </c>
      <c r="B25" s="38" t="s">
        <v>39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</row>
    <row r="26" spans="1:13" s="5" customFormat="1" ht="18.75" customHeight="1" x14ac:dyDescent="0.2">
      <c r="A26" s="12" t="s">
        <v>40</v>
      </c>
      <c r="B26" s="13">
        <v>58</v>
      </c>
      <c r="C26" s="13">
        <v>0</v>
      </c>
      <c r="D26" s="13">
        <v>9</v>
      </c>
      <c r="E26" s="13">
        <v>49</v>
      </c>
      <c r="F26" s="16">
        <v>0.1</v>
      </c>
      <c r="G26" s="17" t="s">
        <v>20</v>
      </c>
      <c r="H26" s="13">
        <v>0</v>
      </c>
      <c r="I26" s="13">
        <v>160</v>
      </c>
      <c r="J26" s="13">
        <v>0</v>
      </c>
      <c r="K26" s="13">
        <v>100</v>
      </c>
      <c r="L26" s="13">
        <v>0</v>
      </c>
      <c r="M26" s="19">
        <f>(L26/(I26+J26-H26))*100</f>
        <v>0</v>
      </c>
    </row>
    <row r="27" spans="1:13" s="5" customFormat="1" x14ac:dyDescent="0.2">
      <c r="A27" s="12" t="s">
        <v>41</v>
      </c>
      <c r="B27" s="13">
        <v>56</v>
      </c>
      <c r="C27" s="13">
        <v>1</v>
      </c>
      <c r="D27" s="13">
        <v>52</v>
      </c>
      <c r="E27" s="13">
        <v>3</v>
      </c>
      <c r="F27" s="16">
        <v>0.08</v>
      </c>
      <c r="G27" s="17" t="s">
        <v>20</v>
      </c>
      <c r="H27" s="13">
        <v>0</v>
      </c>
      <c r="I27" s="13">
        <v>63</v>
      </c>
      <c r="J27" s="13">
        <v>0</v>
      </c>
      <c r="K27" s="13">
        <v>100</v>
      </c>
      <c r="L27" s="13">
        <v>0</v>
      </c>
      <c r="M27" s="19">
        <f>(L27/(I27+J27-H27))*100</f>
        <v>0</v>
      </c>
    </row>
    <row r="28" spans="1:13" s="5" customFormat="1" x14ac:dyDescent="0.2">
      <c r="A28" s="12" t="s">
        <v>42</v>
      </c>
      <c r="B28" s="13">
        <v>19</v>
      </c>
      <c r="C28" s="13">
        <v>0</v>
      </c>
      <c r="D28" s="13">
        <v>16</v>
      </c>
      <c r="E28" s="13">
        <v>3</v>
      </c>
      <c r="F28" s="16">
        <v>0.5</v>
      </c>
      <c r="G28" s="17" t="s">
        <v>20</v>
      </c>
      <c r="H28" s="13">
        <v>0</v>
      </c>
      <c r="I28" s="13">
        <v>51</v>
      </c>
      <c r="J28" s="13">
        <v>0</v>
      </c>
      <c r="K28" s="13">
        <v>100</v>
      </c>
      <c r="L28" s="13">
        <v>0</v>
      </c>
      <c r="M28" s="20">
        <v>0</v>
      </c>
    </row>
    <row r="29" spans="1:13" s="5" customFormat="1" x14ac:dyDescent="0.2">
      <c r="A29" s="12" t="s">
        <v>43</v>
      </c>
      <c r="B29" s="13">
        <v>72</v>
      </c>
      <c r="C29" s="13">
        <v>48</v>
      </c>
      <c r="D29" s="13">
        <v>22</v>
      </c>
      <c r="E29" s="13">
        <v>2</v>
      </c>
      <c r="F29" s="16">
        <v>0.27</v>
      </c>
      <c r="G29" s="17" t="s">
        <v>20</v>
      </c>
      <c r="H29" s="13">
        <v>1</v>
      </c>
      <c r="I29" s="13">
        <v>43</v>
      </c>
      <c r="J29" s="13">
        <v>0</v>
      </c>
      <c r="K29" s="13">
        <v>100</v>
      </c>
      <c r="L29" s="13">
        <v>0</v>
      </c>
      <c r="M29" s="20">
        <f t="shared" ref="M29:M38" si="2">(L29/(I29+J29-H29))*100</f>
        <v>0</v>
      </c>
    </row>
    <row r="30" spans="1:13" s="5" customFormat="1" ht="12.75" customHeight="1" x14ac:dyDescent="0.2">
      <c r="A30" s="12" t="s">
        <v>44</v>
      </c>
      <c r="B30" s="13">
        <v>6</v>
      </c>
      <c r="C30" s="13">
        <v>0</v>
      </c>
      <c r="D30" s="13">
        <v>6</v>
      </c>
      <c r="E30" s="13">
        <v>0</v>
      </c>
      <c r="F30" s="16" t="s">
        <v>20</v>
      </c>
      <c r="G30" s="17" t="s">
        <v>20</v>
      </c>
      <c r="H30" s="13">
        <v>0</v>
      </c>
      <c r="I30" s="13">
        <v>18</v>
      </c>
      <c r="J30" s="13">
        <v>0</v>
      </c>
      <c r="K30" s="13">
        <v>100</v>
      </c>
      <c r="L30" s="13">
        <v>0</v>
      </c>
      <c r="M30" s="20">
        <f t="shared" si="2"/>
        <v>0</v>
      </c>
    </row>
    <row r="31" spans="1:13" s="5" customFormat="1" x14ac:dyDescent="0.2">
      <c r="A31" s="12" t="s">
        <v>45</v>
      </c>
      <c r="B31" s="13">
        <v>403</v>
      </c>
      <c r="C31" s="13">
        <v>373</v>
      </c>
      <c r="D31" s="13">
        <v>22</v>
      </c>
      <c r="E31" s="13">
        <v>8</v>
      </c>
      <c r="F31" s="16" t="s">
        <v>20</v>
      </c>
      <c r="G31" s="17" t="s">
        <v>20</v>
      </c>
      <c r="H31" s="13">
        <v>0</v>
      </c>
      <c r="I31" s="13">
        <v>137</v>
      </c>
      <c r="J31" s="13">
        <v>0</v>
      </c>
      <c r="K31" s="13">
        <v>100</v>
      </c>
      <c r="L31" s="13">
        <v>0</v>
      </c>
      <c r="M31" s="20">
        <f t="shared" si="2"/>
        <v>0</v>
      </c>
    </row>
    <row r="32" spans="1:13" s="5" customFormat="1" x14ac:dyDescent="0.2">
      <c r="A32" s="12" t="s">
        <v>46</v>
      </c>
      <c r="B32" s="13">
        <v>477</v>
      </c>
      <c r="C32" s="13">
        <v>435</v>
      </c>
      <c r="D32" s="13">
        <v>13</v>
      </c>
      <c r="E32" s="13">
        <v>29</v>
      </c>
      <c r="F32" s="16">
        <v>0.35</v>
      </c>
      <c r="G32" s="17" t="s">
        <v>20</v>
      </c>
      <c r="H32" s="13">
        <v>0</v>
      </c>
      <c r="I32" s="13">
        <v>285</v>
      </c>
      <c r="J32" s="13">
        <v>0</v>
      </c>
      <c r="K32" s="13">
        <v>100</v>
      </c>
      <c r="L32" s="13">
        <v>11</v>
      </c>
      <c r="M32" s="20">
        <f t="shared" si="2"/>
        <v>3.8596491228070176</v>
      </c>
    </row>
    <row r="33" spans="1:13" s="5" customFormat="1" ht="12.75" customHeight="1" x14ac:dyDescent="0.2">
      <c r="A33" s="12" t="s">
        <v>47</v>
      </c>
      <c r="B33" s="13">
        <v>97</v>
      </c>
      <c r="C33" s="13">
        <v>69</v>
      </c>
      <c r="D33" s="13">
        <v>7</v>
      </c>
      <c r="E33" s="13">
        <v>6</v>
      </c>
      <c r="F33" s="16">
        <v>0.24</v>
      </c>
      <c r="G33" s="17" t="s">
        <v>20</v>
      </c>
      <c r="H33" s="13">
        <v>0</v>
      </c>
      <c r="I33" s="13">
        <v>108</v>
      </c>
      <c r="J33" s="13">
        <v>0</v>
      </c>
      <c r="K33" s="13">
        <v>100</v>
      </c>
      <c r="L33" s="13">
        <v>0</v>
      </c>
      <c r="M33" s="20">
        <f t="shared" si="2"/>
        <v>0</v>
      </c>
    </row>
    <row r="34" spans="1:13" s="5" customFormat="1" ht="12.75" customHeight="1" x14ac:dyDescent="0.2">
      <c r="A34" s="12" t="s">
        <v>48</v>
      </c>
      <c r="B34" s="13">
        <v>36</v>
      </c>
      <c r="C34" s="13">
        <v>32</v>
      </c>
      <c r="D34" s="13">
        <v>0</v>
      </c>
      <c r="E34" s="13">
        <v>4</v>
      </c>
      <c r="F34" s="16">
        <v>0.11</v>
      </c>
      <c r="G34" s="17" t="s">
        <v>20</v>
      </c>
      <c r="H34" s="13">
        <v>21</v>
      </c>
      <c r="I34" s="13">
        <v>26</v>
      </c>
      <c r="J34" s="13">
        <v>0</v>
      </c>
      <c r="K34" s="13">
        <v>15</v>
      </c>
      <c r="L34" s="13">
        <v>0</v>
      </c>
      <c r="M34" s="20">
        <f t="shared" si="2"/>
        <v>0</v>
      </c>
    </row>
    <row r="35" spans="1:13" s="23" customFormat="1" x14ac:dyDescent="0.2">
      <c r="A35" s="12" t="s">
        <v>49</v>
      </c>
      <c r="B35" s="13">
        <v>506</v>
      </c>
      <c r="C35" s="13">
        <v>385</v>
      </c>
      <c r="D35" s="13">
        <v>104</v>
      </c>
      <c r="E35" s="13">
        <v>17</v>
      </c>
      <c r="F35" s="18">
        <v>0.08</v>
      </c>
      <c r="G35" s="21" t="s">
        <v>20</v>
      </c>
      <c r="H35" s="13">
        <v>0</v>
      </c>
      <c r="I35" s="13">
        <v>85</v>
      </c>
      <c r="J35" s="13">
        <v>0</v>
      </c>
      <c r="K35" s="13">
        <v>100</v>
      </c>
      <c r="L35" s="13">
        <v>0</v>
      </c>
      <c r="M35" s="22">
        <f t="shared" si="2"/>
        <v>0</v>
      </c>
    </row>
    <row r="36" spans="1:13" s="5" customFormat="1" ht="13.5" customHeight="1" x14ac:dyDescent="0.2">
      <c r="A36" s="12" t="s">
        <v>50</v>
      </c>
      <c r="B36" s="13">
        <v>7</v>
      </c>
      <c r="C36" s="13">
        <v>3</v>
      </c>
      <c r="D36" s="13">
        <v>3</v>
      </c>
      <c r="E36" s="13">
        <v>1</v>
      </c>
      <c r="F36" s="16">
        <v>0.5</v>
      </c>
      <c r="G36" s="17">
        <v>0.5</v>
      </c>
      <c r="H36" s="13">
        <v>0</v>
      </c>
      <c r="I36" s="13">
        <v>65</v>
      </c>
      <c r="J36" s="13">
        <v>0</v>
      </c>
      <c r="K36" s="13">
        <v>100</v>
      </c>
      <c r="L36" s="13">
        <v>43</v>
      </c>
      <c r="M36" s="20">
        <f t="shared" si="2"/>
        <v>66.153846153846146</v>
      </c>
    </row>
    <row r="37" spans="1:13" s="5" customFormat="1" x14ac:dyDescent="0.2">
      <c r="A37" s="12" t="s">
        <v>51</v>
      </c>
      <c r="B37" s="13">
        <v>264</v>
      </c>
      <c r="C37" s="13">
        <v>0</v>
      </c>
      <c r="D37" s="13">
        <v>203</v>
      </c>
      <c r="E37" s="13">
        <v>61</v>
      </c>
      <c r="F37" s="16">
        <v>0.5</v>
      </c>
      <c r="G37" s="17" t="s">
        <v>20</v>
      </c>
      <c r="H37" s="13">
        <v>0</v>
      </c>
      <c r="I37" s="13">
        <v>232</v>
      </c>
      <c r="J37" s="13">
        <v>0</v>
      </c>
      <c r="K37" s="13">
        <v>100</v>
      </c>
      <c r="L37" s="13">
        <v>232</v>
      </c>
      <c r="M37" s="20">
        <f t="shared" si="2"/>
        <v>100</v>
      </c>
    </row>
    <row r="38" spans="1:13" x14ac:dyDescent="0.2">
      <c r="A38" s="12" t="s">
        <v>52</v>
      </c>
      <c r="B38" s="13">
        <v>87</v>
      </c>
      <c r="C38" s="13">
        <v>83</v>
      </c>
      <c r="D38" s="13">
        <v>1</v>
      </c>
      <c r="E38" s="13">
        <v>3</v>
      </c>
      <c r="F38" s="24">
        <v>0.14000000000000001</v>
      </c>
      <c r="G38" s="25" t="s">
        <v>20</v>
      </c>
      <c r="H38" s="13">
        <v>21</v>
      </c>
      <c r="I38" s="13">
        <v>37</v>
      </c>
      <c r="J38" s="13">
        <v>0</v>
      </c>
      <c r="K38" s="13">
        <v>43</v>
      </c>
      <c r="L38" s="13">
        <v>16</v>
      </c>
      <c r="M38" s="26">
        <f t="shared" si="2"/>
        <v>100</v>
      </c>
    </row>
    <row r="39" spans="1:13" s="5" customFormat="1" ht="12.75" customHeight="1" x14ac:dyDescent="0.2">
      <c r="A39" s="12" t="s">
        <v>53</v>
      </c>
      <c r="B39" s="13">
        <v>197</v>
      </c>
      <c r="C39" s="13">
        <v>0</v>
      </c>
      <c r="D39" s="13">
        <v>164</v>
      </c>
      <c r="E39" s="13">
        <v>33</v>
      </c>
      <c r="F39" s="16">
        <v>0.11</v>
      </c>
      <c r="G39" s="17" t="s">
        <v>20</v>
      </c>
      <c r="H39" s="13">
        <v>0</v>
      </c>
      <c r="I39" s="13">
        <v>7</v>
      </c>
      <c r="J39" s="13">
        <v>0</v>
      </c>
      <c r="K39" s="13">
        <v>100</v>
      </c>
      <c r="L39" s="13">
        <v>0</v>
      </c>
      <c r="M39" s="17">
        <v>0</v>
      </c>
    </row>
    <row r="40" spans="1:13" s="5" customFormat="1" x14ac:dyDescent="0.2">
      <c r="A40" s="12" t="s">
        <v>54</v>
      </c>
      <c r="B40" s="13">
        <v>267</v>
      </c>
      <c r="C40" s="13">
        <v>6</v>
      </c>
      <c r="D40" s="13">
        <v>201</v>
      </c>
      <c r="E40" s="13">
        <v>60</v>
      </c>
      <c r="F40" s="16">
        <v>0.2</v>
      </c>
      <c r="G40" s="17">
        <v>0.25</v>
      </c>
      <c r="H40" s="13">
        <v>0</v>
      </c>
      <c r="I40" s="13">
        <v>102</v>
      </c>
      <c r="J40" s="13">
        <v>0</v>
      </c>
      <c r="K40" s="13">
        <v>100</v>
      </c>
      <c r="L40" s="13">
        <v>0</v>
      </c>
      <c r="M40" s="20">
        <f>(L40/(I40+J40-H40))*100</f>
        <v>0</v>
      </c>
    </row>
    <row r="41" spans="1:13" s="5" customFormat="1" x14ac:dyDescent="0.2">
      <c r="A41" s="12" t="s">
        <v>55</v>
      </c>
      <c r="B41" s="13">
        <v>1098</v>
      </c>
      <c r="C41" s="13">
        <v>820</v>
      </c>
      <c r="D41" s="13">
        <v>130</v>
      </c>
      <c r="E41" s="13">
        <v>148</v>
      </c>
      <c r="F41" s="16">
        <v>0.17</v>
      </c>
      <c r="G41" s="17" t="s">
        <v>20</v>
      </c>
      <c r="H41" s="13">
        <v>0</v>
      </c>
      <c r="I41" s="13">
        <v>212</v>
      </c>
      <c r="J41" s="13">
        <v>0</v>
      </c>
      <c r="K41" s="13">
        <v>100</v>
      </c>
      <c r="L41" s="13">
        <v>115</v>
      </c>
      <c r="M41" s="20">
        <f>(L41/(I41+J41-H41))*100</f>
        <v>54.24528301886793</v>
      </c>
    </row>
    <row r="42" spans="1:13" s="5" customFormat="1" ht="37.5" customHeight="1" x14ac:dyDescent="0.2">
      <c r="A42" s="12" t="s">
        <v>56</v>
      </c>
      <c r="B42" s="13">
        <v>1308</v>
      </c>
      <c r="C42" s="13">
        <v>1133</v>
      </c>
      <c r="D42" s="13">
        <v>36</v>
      </c>
      <c r="E42" s="13">
        <v>139</v>
      </c>
      <c r="F42" s="16" t="s">
        <v>57</v>
      </c>
      <c r="G42" s="17" t="s">
        <v>57</v>
      </c>
      <c r="H42" s="13">
        <v>0</v>
      </c>
      <c r="I42" s="13">
        <v>256</v>
      </c>
      <c r="J42" s="13">
        <v>0</v>
      </c>
      <c r="K42" s="13">
        <v>100</v>
      </c>
      <c r="L42" s="13">
        <v>8</v>
      </c>
      <c r="M42" s="20">
        <f>(L42/(I42+J42-H42))*100</f>
        <v>3.125</v>
      </c>
    </row>
    <row r="43" spans="1:13" s="5" customFormat="1" x14ac:dyDescent="0.2">
      <c r="A43" s="12" t="s">
        <v>58</v>
      </c>
      <c r="B43" s="13">
        <v>102</v>
      </c>
      <c r="C43" s="13">
        <v>96</v>
      </c>
      <c r="D43" s="13">
        <v>6</v>
      </c>
      <c r="E43" s="13">
        <v>0</v>
      </c>
      <c r="F43" s="16">
        <v>0.16</v>
      </c>
      <c r="G43" s="17" t="s">
        <v>20</v>
      </c>
      <c r="H43" s="13">
        <v>0</v>
      </c>
      <c r="I43" s="13">
        <v>52</v>
      </c>
      <c r="J43" s="13">
        <v>0</v>
      </c>
      <c r="K43" s="13">
        <v>100</v>
      </c>
      <c r="L43" s="13">
        <v>0</v>
      </c>
      <c r="M43" s="20">
        <f>(L43/(I43+J43-H43))*100</f>
        <v>0</v>
      </c>
    </row>
    <row r="44" spans="1:13" s="5" customFormat="1" x14ac:dyDescent="0.2">
      <c r="A44" s="12" t="s">
        <v>59</v>
      </c>
      <c r="B44" s="13">
        <v>289</v>
      </c>
      <c r="C44" s="13">
        <v>248</v>
      </c>
      <c r="D44" s="13">
        <v>26</v>
      </c>
      <c r="E44" s="13">
        <v>15</v>
      </c>
      <c r="F44" s="16">
        <v>0.2</v>
      </c>
      <c r="G44" s="17" t="s">
        <v>20</v>
      </c>
      <c r="H44" s="13">
        <v>0</v>
      </c>
      <c r="I44" s="13">
        <v>48</v>
      </c>
      <c r="J44" s="13">
        <v>0</v>
      </c>
      <c r="K44" s="13">
        <v>100</v>
      </c>
      <c r="L44" s="13">
        <v>0</v>
      </c>
      <c r="M44" s="20">
        <v>0</v>
      </c>
    </row>
    <row r="45" spans="1:13" s="5" customFormat="1" ht="12.75" customHeight="1" x14ac:dyDescent="0.2">
      <c r="A45" s="12" t="s">
        <v>60</v>
      </c>
      <c r="B45" s="13">
        <v>40</v>
      </c>
      <c r="C45" s="13">
        <v>26</v>
      </c>
      <c r="D45" s="13">
        <v>14</v>
      </c>
      <c r="E45" s="13">
        <v>0</v>
      </c>
      <c r="F45" s="16">
        <v>0</v>
      </c>
      <c r="G45" s="17" t="s">
        <v>20</v>
      </c>
      <c r="H45" s="13">
        <v>0</v>
      </c>
      <c r="I45" s="13">
        <v>78</v>
      </c>
      <c r="J45" s="13">
        <v>0</v>
      </c>
      <c r="K45" s="13">
        <v>100</v>
      </c>
      <c r="L45" s="13">
        <v>0</v>
      </c>
      <c r="M45" s="17">
        <v>0</v>
      </c>
    </row>
    <row r="46" spans="1:13" s="5" customFormat="1" x14ac:dyDescent="0.2">
      <c r="A46" s="12" t="s">
        <v>61</v>
      </c>
      <c r="B46" s="13">
        <v>78</v>
      </c>
      <c r="C46" s="13">
        <v>0</v>
      </c>
      <c r="D46" s="13">
        <v>78</v>
      </c>
      <c r="E46" s="13">
        <v>0</v>
      </c>
      <c r="F46" s="16">
        <v>3.56</v>
      </c>
      <c r="G46" s="17">
        <v>3.56</v>
      </c>
      <c r="H46" s="13">
        <v>0</v>
      </c>
      <c r="I46" s="13">
        <v>73</v>
      </c>
      <c r="J46" s="13">
        <v>0</v>
      </c>
      <c r="K46" s="13">
        <v>100</v>
      </c>
      <c r="L46" s="13">
        <v>0</v>
      </c>
      <c r="M46" s="20">
        <f>(L46/(I46+J46-H46))*100</f>
        <v>0</v>
      </c>
    </row>
    <row r="47" spans="1:13" ht="12.75" customHeight="1" x14ac:dyDescent="0.2">
      <c r="A47" s="12" t="s">
        <v>62</v>
      </c>
      <c r="B47" s="48" t="s">
        <v>39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50"/>
    </row>
    <row r="48" spans="1:13" s="5" customFormat="1" ht="12.75" customHeight="1" x14ac:dyDescent="0.2">
      <c r="A48" s="12" t="s">
        <v>63</v>
      </c>
      <c r="B48" s="13">
        <v>823</v>
      </c>
      <c r="C48" s="13">
        <v>729</v>
      </c>
      <c r="D48" s="13">
        <v>26</v>
      </c>
      <c r="E48" s="13">
        <v>68</v>
      </c>
      <c r="F48" s="16">
        <v>0.36</v>
      </c>
      <c r="G48" s="17" t="s">
        <v>20</v>
      </c>
      <c r="H48" s="13">
        <v>0</v>
      </c>
      <c r="I48" s="13">
        <v>211</v>
      </c>
      <c r="J48" s="13">
        <v>0</v>
      </c>
      <c r="K48" s="13">
        <v>100</v>
      </c>
      <c r="L48" s="13">
        <v>0</v>
      </c>
      <c r="M48" s="20">
        <f t="shared" ref="M48:M56" si="3">(L48/(I48+J48-H48))*100</f>
        <v>0</v>
      </c>
    </row>
    <row r="49" spans="1:13" s="5" customFormat="1" x14ac:dyDescent="0.2">
      <c r="A49" s="12" t="s">
        <v>64</v>
      </c>
      <c r="B49" s="13">
        <v>1201</v>
      </c>
      <c r="C49" s="13">
        <v>960</v>
      </c>
      <c r="D49" s="13">
        <v>86</v>
      </c>
      <c r="E49" s="13">
        <v>155</v>
      </c>
      <c r="F49" s="16">
        <v>0.35</v>
      </c>
      <c r="G49" s="17" t="s">
        <v>20</v>
      </c>
      <c r="H49" s="13">
        <v>0</v>
      </c>
      <c r="I49" s="13">
        <v>417</v>
      </c>
      <c r="J49" s="13">
        <v>0</v>
      </c>
      <c r="K49" s="13">
        <v>100</v>
      </c>
      <c r="L49" s="13">
        <v>5</v>
      </c>
      <c r="M49" s="20">
        <f t="shared" si="3"/>
        <v>1.1990407673860912</v>
      </c>
    </row>
    <row r="50" spans="1:13" s="5" customFormat="1" ht="12.75" customHeight="1" x14ac:dyDescent="0.2">
      <c r="A50" s="12" t="s">
        <v>65</v>
      </c>
      <c r="B50" s="13">
        <v>122</v>
      </c>
      <c r="C50" s="13">
        <v>114</v>
      </c>
      <c r="D50" s="13">
        <v>5</v>
      </c>
      <c r="E50" s="13">
        <v>3</v>
      </c>
      <c r="F50" s="16">
        <v>0.53</v>
      </c>
      <c r="G50" s="17" t="s">
        <v>66</v>
      </c>
      <c r="H50" s="13">
        <v>4</v>
      </c>
      <c r="I50" s="13">
        <v>43</v>
      </c>
      <c r="J50" s="13">
        <v>0</v>
      </c>
      <c r="K50" s="13">
        <v>91</v>
      </c>
      <c r="L50" s="13">
        <v>1</v>
      </c>
      <c r="M50" s="20">
        <f t="shared" si="3"/>
        <v>2.5641025641025639</v>
      </c>
    </row>
    <row r="51" spans="1:13" s="5" customFormat="1" x14ac:dyDescent="0.2">
      <c r="A51" s="12" t="s">
        <v>67</v>
      </c>
      <c r="B51" s="13">
        <v>41</v>
      </c>
      <c r="C51" s="13">
        <v>37</v>
      </c>
      <c r="D51" s="13">
        <v>1</v>
      </c>
      <c r="E51" s="13">
        <v>3</v>
      </c>
      <c r="F51" s="16">
        <v>0.35</v>
      </c>
      <c r="G51" s="17" t="s">
        <v>20</v>
      </c>
      <c r="H51" s="13">
        <v>0</v>
      </c>
      <c r="I51" s="13">
        <v>36</v>
      </c>
      <c r="J51" s="13">
        <v>0</v>
      </c>
      <c r="K51" s="13" t="s">
        <v>68</v>
      </c>
      <c r="L51" s="13">
        <v>0</v>
      </c>
      <c r="M51" s="20">
        <f t="shared" si="3"/>
        <v>0</v>
      </c>
    </row>
    <row r="52" spans="1:13" s="5" customFormat="1" x14ac:dyDescent="0.2">
      <c r="A52" s="12" t="s">
        <v>69</v>
      </c>
      <c r="B52" s="13">
        <v>885</v>
      </c>
      <c r="C52" s="13">
        <v>651</v>
      </c>
      <c r="D52" s="13">
        <v>106</v>
      </c>
      <c r="E52" s="13">
        <v>128</v>
      </c>
      <c r="F52" s="16">
        <v>0.28000000000000003</v>
      </c>
      <c r="G52" s="17" t="s">
        <v>20</v>
      </c>
      <c r="H52" s="13">
        <v>0</v>
      </c>
      <c r="I52" s="13">
        <v>165</v>
      </c>
      <c r="J52" s="13">
        <v>0</v>
      </c>
      <c r="K52" s="13">
        <v>100</v>
      </c>
      <c r="L52" s="13">
        <v>0</v>
      </c>
      <c r="M52" s="20">
        <f t="shared" si="3"/>
        <v>0</v>
      </c>
    </row>
    <row r="53" spans="1:13" s="5" customFormat="1" x14ac:dyDescent="0.2">
      <c r="A53" s="12" t="s">
        <v>70</v>
      </c>
      <c r="B53" s="13">
        <v>206</v>
      </c>
      <c r="C53" s="13">
        <v>130</v>
      </c>
      <c r="D53" s="13">
        <v>76</v>
      </c>
      <c r="E53" s="13">
        <v>12</v>
      </c>
      <c r="F53" s="16">
        <v>0.5</v>
      </c>
      <c r="G53" s="17">
        <v>0.17</v>
      </c>
      <c r="H53" s="13">
        <v>0</v>
      </c>
      <c r="I53" s="13">
        <v>156</v>
      </c>
      <c r="J53" s="13">
        <v>0</v>
      </c>
      <c r="K53" s="13">
        <v>100</v>
      </c>
      <c r="L53" s="13">
        <v>1</v>
      </c>
      <c r="M53" s="20">
        <f t="shared" si="3"/>
        <v>0.64102564102564097</v>
      </c>
    </row>
    <row r="54" spans="1:13" s="5" customFormat="1" ht="12.75" customHeight="1" x14ac:dyDescent="0.2">
      <c r="A54" s="12" t="s">
        <v>71</v>
      </c>
      <c r="B54" s="13">
        <v>368</v>
      </c>
      <c r="C54" s="13">
        <v>188</v>
      </c>
      <c r="D54" s="13">
        <v>167</v>
      </c>
      <c r="E54" s="13">
        <v>13</v>
      </c>
      <c r="F54" s="16">
        <v>0.1</v>
      </c>
      <c r="G54" s="17" t="s">
        <v>20</v>
      </c>
      <c r="H54" s="13">
        <v>0</v>
      </c>
      <c r="I54" s="13">
        <v>189</v>
      </c>
      <c r="J54" s="13">
        <v>0</v>
      </c>
      <c r="K54" s="13">
        <v>100</v>
      </c>
      <c r="L54" s="13">
        <v>0</v>
      </c>
      <c r="M54" s="20">
        <f t="shared" si="3"/>
        <v>0</v>
      </c>
    </row>
    <row r="55" spans="1:13" s="5" customFormat="1" x14ac:dyDescent="0.2">
      <c r="A55" s="12" t="s">
        <v>72</v>
      </c>
      <c r="B55" s="13">
        <v>7</v>
      </c>
      <c r="C55" s="13">
        <v>0</v>
      </c>
      <c r="D55" s="13">
        <v>2</v>
      </c>
      <c r="E55" s="13">
        <v>5</v>
      </c>
      <c r="F55" s="16">
        <v>0</v>
      </c>
      <c r="G55" s="16">
        <v>0.21</v>
      </c>
      <c r="H55" s="13">
        <v>0</v>
      </c>
      <c r="I55" s="13">
        <v>61</v>
      </c>
      <c r="J55" s="13">
        <v>0</v>
      </c>
      <c r="K55" s="13">
        <v>100</v>
      </c>
      <c r="L55" s="13">
        <v>0</v>
      </c>
      <c r="M55" s="20">
        <f t="shared" si="3"/>
        <v>0</v>
      </c>
    </row>
    <row r="56" spans="1:13" s="5" customFormat="1" ht="12.75" customHeight="1" x14ac:dyDescent="0.2">
      <c r="A56" s="12" t="s">
        <v>73</v>
      </c>
      <c r="B56" s="13">
        <v>78</v>
      </c>
      <c r="C56" s="13">
        <v>57</v>
      </c>
      <c r="D56" s="13">
        <v>9</v>
      </c>
      <c r="E56" s="13">
        <v>12</v>
      </c>
      <c r="F56" s="16">
        <v>0.13</v>
      </c>
      <c r="G56" s="17" t="s">
        <v>20</v>
      </c>
      <c r="H56" s="13">
        <v>0</v>
      </c>
      <c r="I56" s="13">
        <v>0</v>
      </c>
      <c r="J56" s="13">
        <v>2</v>
      </c>
      <c r="K56" s="13">
        <v>100</v>
      </c>
      <c r="L56" s="13">
        <v>0</v>
      </c>
      <c r="M56" s="20">
        <f t="shared" si="3"/>
        <v>0</v>
      </c>
    </row>
    <row r="57" spans="1:13" s="5" customFormat="1" x14ac:dyDescent="0.2">
      <c r="A57" s="12" t="s">
        <v>74</v>
      </c>
      <c r="B57" s="13">
        <v>249</v>
      </c>
      <c r="C57" s="13">
        <v>185</v>
      </c>
      <c r="D57" s="13">
        <v>16</v>
      </c>
      <c r="E57" s="13">
        <v>48</v>
      </c>
      <c r="F57" s="16">
        <v>0.23</v>
      </c>
      <c r="G57" s="16">
        <v>0.26</v>
      </c>
      <c r="H57" s="13">
        <v>10</v>
      </c>
      <c r="I57" s="13">
        <v>38</v>
      </c>
      <c r="J57" s="13">
        <v>0</v>
      </c>
      <c r="K57" s="13">
        <v>74</v>
      </c>
      <c r="L57" s="13">
        <v>3</v>
      </c>
      <c r="M57" s="20">
        <f>(L57/(I57+J57-H57))*100</f>
        <v>10.714285714285714</v>
      </c>
    </row>
    <row r="58" spans="1:13" s="23" customFormat="1" x14ac:dyDescent="0.2">
      <c r="A58" s="12" t="s">
        <v>75</v>
      </c>
      <c r="B58" s="13">
        <v>920</v>
      </c>
      <c r="C58" s="13">
        <v>9</v>
      </c>
      <c r="D58" s="13">
        <v>900</v>
      </c>
      <c r="E58" s="13">
        <v>62</v>
      </c>
      <c r="F58" s="18">
        <v>0.13</v>
      </c>
      <c r="G58" s="21">
        <v>0.13</v>
      </c>
      <c r="H58" s="13">
        <v>0</v>
      </c>
      <c r="I58" s="13">
        <v>194</v>
      </c>
      <c r="J58" s="13">
        <v>0</v>
      </c>
      <c r="K58" s="13">
        <v>100</v>
      </c>
      <c r="L58" s="13">
        <v>33</v>
      </c>
      <c r="M58" s="20">
        <f>(L58/(I58+J58-H58))*100</f>
        <v>17.010309278350515</v>
      </c>
    </row>
    <row r="59" spans="1:13" s="5" customFormat="1" ht="12.75" customHeight="1" x14ac:dyDescent="0.2">
      <c r="A59" s="12" t="s">
        <v>76</v>
      </c>
      <c r="B59" s="13">
        <v>349</v>
      </c>
      <c r="C59" s="13">
        <v>140</v>
      </c>
      <c r="D59" s="13">
        <v>138</v>
      </c>
      <c r="E59" s="13">
        <v>71</v>
      </c>
      <c r="F59" s="16">
        <v>0.45</v>
      </c>
      <c r="G59" s="17" t="s">
        <v>20</v>
      </c>
      <c r="H59" s="13">
        <v>0</v>
      </c>
      <c r="I59" s="13">
        <v>169</v>
      </c>
      <c r="J59" s="13">
        <v>0</v>
      </c>
      <c r="K59" s="13">
        <v>100</v>
      </c>
      <c r="L59" s="13">
        <v>169</v>
      </c>
      <c r="M59" s="20">
        <v>0</v>
      </c>
    </row>
    <row r="60" spans="1:13" s="5" customFormat="1" x14ac:dyDescent="0.2">
      <c r="A60" s="12" t="s">
        <v>77</v>
      </c>
      <c r="B60" s="13">
        <v>235</v>
      </c>
      <c r="C60" s="13">
        <v>225</v>
      </c>
      <c r="D60" s="13">
        <v>5</v>
      </c>
      <c r="E60" s="13">
        <v>5</v>
      </c>
      <c r="F60" s="16">
        <v>0.24</v>
      </c>
      <c r="G60" s="17">
        <v>0.24</v>
      </c>
      <c r="H60" s="13">
        <v>1</v>
      </c>
      <c r="I60" s="13">
        <v>98</v>
      </c>
      <c r="J60" s="13">
        <v>0</v>
      </c>
      <c r="K60" s="13">
        <v>97</v>
      </c>
      <c r="L60" s="13">
        <v>16</v>
      </c>
      <c r="M60" s="20">
        <f>(L60/(I60+J60-H60))*100</f>
        <v>16.494845360824741</v>
      </c>
    </row>
    <row r="61" spans="1:13" s="5" customFormat="1" ht="12.75" customHeight="1" x14ac:dyDescent="0.2">
      <c r="A61" s="12" t="s">
        <v>78</v>
      </c>
      <c r="B61" s="13">
        <v>288</v>
      </c>
      <c r="C61" s="13">
        <v>274</v>
      </c>
      <c r="D61" s="13">
        <v>6</v>
      </c>
      <c r="E61" s="13">
        <v>8</v>
      </c>
      <c r="F61" s="16">
        <v>0.09</v>
      </c>
      <c r="G61" s="17">
        <v>0.09</v>
      </c>
      <c r="H61" s="13">
        <v>0</v>
      </c>
      <c r="I61" s="13">
        <v>115</v>
      </c>
      <c r="J61" s="13">
        <v>0</v>
      </c>
      <c r="K61" s="13">
        <v>100</v>
      </c>
      <c r="L61" s="13">
        <v>0</v>
      </c>
      <c r="M61" s="20">
        <f>(L61/(I61+J61-H61))*100</f>
        <v>0</v>
      </c>
    </row>
    <row r="62" spans="1:13" s="5" customFormat="1" x14ac:dyDescent="0.2">
      <c r="A62" s="12" t="s">
        <v>79</v>
      </c>
      <c r="B62" s="13">
        <v>262</v>
      </c>
      <c r="C62" s="13">
        <v>245</v>
      </c>
      <c r="D62" s="13">
        <v>11</v>
      </c>
      <c r="E62" s="13">
        <v>6</v>
      </c>
      <c r="F62" s="16">
        <v>0.05</v>
      </c>
      <c r="G62" s="17" t="s">
        <v>20</v>
      </c>
      <c r="H62" s="13">
        <v>0</v>
      </c>
      <c r="I62" s="13">
        <v>11</v>
      </c>
      <c r="J62" s="13">
        <v>0</v>
      </c>
      <c r="K62" s="13">
        <v>100</v>
      </c>
      <c r="L62" s="13">
        <v>0</v>
      </c>
      <c r="M62" s="20">
        <f>(L62/(I62+J62-H62))*100</f>
        <v>0</v>
      </c>
    </row>
    <row r="63" spans="1:13" s="5" customFormat="1" ht="12.75" customHeight="1" x14ac:dyDescent="0.2">
      <c r="A63" s="12" t="s">
        <v>80</v>
      </c>
      <c r="B63" s="13">
        <v>650</v>
      </c>
      <c r="C63" s="13">
        <v>0</v>
      </c>
      <c r="D63" s="13">
        <v>32</v>
      </c>
      <c r="E63" s="13">
        <v>3</v>
      </c>
      <c r="F63" s="16">
        <v>0.45</v>
      </c>
      <c r="G63" s="17" t="s">
        <v>20</v>
      </c>
      <c r="H63" s="13">
        <v>0</v>
      </c>
      <c r="I63" s="13">
        <v>112</v>
      </c>
      <c r="J63" s="13">
        <v>0</v>
      </c>
      <c r="K63" s="13">
        <v>100</v>
      </c>
      <c r="L63" s="13">
        <v>1</v>
      </c>
      <c r="M63" s="20">
        <f>(L63/(I63+J63-H63))*100</f>
        <v>0.89285714285714279</v>
      </c>
    </row>
    <row r="64" spans="1:13" s="5" customFormat="1" ht="15" customHeight="1" x14ac:dyDescent="0.2">
      <c r="A64" s="12" t="s">
        <v>81</v>
      </c>
      <c r="B64" s="35" t="s">
        <v>39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7"/>
    </row>
    <row r="65" spans="1:13" s="5" customFormat="1" ht="12.75" customHeight="1" x14ac:dyDescent="0.2">
      <c r="A65" s="12" t="s">
        <v>82</v>
      </c>
      <c r="B65" s="13">
        <v>244</v>
      </c>
      <c r="C65" s="13">
        <v>211</v>
      </c>
      <c r="D65" s="13">
        <v>17</v>
      </c>
      <c r="E65" s="13">
        <v>16</v>
      </c>
      <c r="F65" s="16">
        <v>0.14000000000000001</v>
      </c>
      <c r="G65" s="17" t="s">
        <v>20</v>
      </c>
      <c r="H65" s="13">
        <v>0</v>
      </c>
      <c r="I65" s="13">
        <v>67</v>
      </c>
      <c r="J65" s="13">
        <v>0</v>
      </c>
      <c r="K65" s="13">
        <v>100</v>
      </c>
      <c r="L65" s="13">
        <v>0</v>
      </c>
      <c r="M65" s="20">
        <f>(L65/(I65+J65-H65))*100</f>
        <v>0</v>
      </c>
    </row>
    <row r="66" spans="1:13" s="5" customFormat="1" ht="12.75" customHeight="1" x14ac:dyDescent="0.2">
      <c r="A66" s="12" t="s">
        <v>83</v>
      </c>
      <c r="B66" s="13">
        <v>1132</v>
      </c>
      <c r="C66" s="13">
        <v>592</v>
      </c>
      <c r="D66" s="13">
        <v>391</v>
      </c>
      <c r="E66" s="13">
        <v>149</v>
      </c>
      <c r="F66" s="16">
        <v>0.38</v>
      </c>
      <c r="G66" s="17" t="s">
        <v>20</v>
      </c>
      <c r="H66" s="13">
        <v>0</v>
      </c>
      <c r="I66" s="13">
        <v>120</v>
      </c>
      <c r="J66" s="13">
        <v>0</v>
      </c>
      <c r="K66" s="13">
        <v>100</v>
      </c>
      <c r="L66" s="13">
        <v>0</v>
      </c>
      <c r="M66" s="20">
        <f>(L66/(I66+J66-H66))*100</f>
        <v>0</v>
      </c>
    </row>
    <row r="67" spans="1:13" s="5" customFormat="1" ht="12.75" customHeight="1" x14ac:dyDescent="0.2">
      <c r="A67" s="12" t="s">
        <v>84</v>
      </c>
      <c r="B67" s="13">
        <v>59</v>
      </c>
      <c r="C67" s="13">
        <v>0</v>
      </c>
      <c r="D67" s="13">
        <v>58</v>
      </c>
      <c r="E67" s="13">
        <v>1</v>
      </c>
      <c r="F67" s="16">
        <v>0.28999999999999998</v>
      </c>
      <c r="G67" s="17" t="s">
        <v>20</v>
      </c>
      <c r="H67" s="13">
        <v>0</v>
      </c>
      <c r="I67" s="13" t="s">
        <v>85</v>
      </c>
      <c r="J67" s="13">
        <v>0</v>
      </c>
      <c r="K67" s="13">
        <v>100</v>
      </c>
      <c r="L67" s="13">
        <v>0</v>
      </c>
      <c r="M67" s="20" t="s">
        <v>20</v>
      </c>
    </row>
    <row r="68" spans="1:13" s="5" customFormat="1" ht="12.75" customHeight="1" x14ac:dyDescent="0.2">
      <c r="A68" s="12" t="s">
        <v>86</v>
      </c>
      <c r="B68" s="13">
        <v>292</v>
      </c>
      <c r="C68" s="13">
        <v>253</v>
      </c>
      <c r="D68" s="13">
        <v>154</v>
      </c>
      <c r="E68" s="13">
        <v>21</v>
      </c>
      <c r="F68" s="16">
        <v>0.56999999999999995</v>
      </c>
      <c r="G68" s="17" t="s">
        <v>20</v>
      </c>
      <c r="H68" s="13">
        <v>0</v>
      </c>
      <c r="I68" s="13">
        <v>127</v>
      </c>
      <c r="J68" s="13">
        <v>0</v>
      </c>
      <c r="K68" s="13">
        <v>100</v>
      </c>
      <c r="L68" s="13">
        <v>6</v>
      </c>
      <c r="M68" s="20">
        <f t="shared" ref="M68:M75" si="4">(L68/(I68+J68-H68))*100</f>
        <v>4.7244094488188972</v>
      </c>
    </row>
    <row r="69" spans="1:13" s="5" customFormat="1" ht="12.75" customHeight="1" x14ac:dyDescent="0.2">
      <c r="A69" s="12" t="s">
        <v>87</v>
      </c>
      <c r="B69" s="13">
        <v>159</v>
      </c>
      <c r="C69" s="13">
        <v>0</v>
      </c>
      <c r="D69" s="13">
        <v>141</v>
      </c>
      <c r="E69" s="13">
        <v>18</v>
      </c>
      <c r="F69" s="16">
        <v>0.16</v>
      </c>
      <c r="G69" s="17">
        <v>0.16</v>
      </c>
      <c r="H69" s="13">
        <v>0</v>
      </c>
      <c r="I69" s="13">
        <v>55</v>
      </c>
      <c r="J69" s="13">
        <v>0</v>
      </c>
      <c r="K69" s="13">
        <v>100</v>
      </c>
      <c r="L69" s="13">
        <v>1</v>
      </c>
      <c r="M69" s="20">
        <f t="shared" si="4"/>
        <v>1.8181818181818181</v>
      </c>
    </row>
    <row r="70" spans="1:13" s="5" customFormat="1" x14ac:dyDescent="0.2">
      <c r="A70" s="12" t="s">
        <v>88</v>
      </c>
      <c r="B70" s="13">
        <v>112</v>
      </c>
      <c r="C70" s="13">
        <v>91</v>
      </c>
      <c r="D70" s="13">
        <v>6</v>
      </c>
      <c r="E70" s="13">
        <v>15</v>
      </c>
      <c r="F70" s="16">
        <v>0.21</v>
      </c>
      <c r="G70" s="17">
        <v>0.19</v>
      </c>
      <c r="H70" s="13">
        <v>0</v>
      </c>
      <c r="I70" s="13">
        <v>89</v>
      </c>
      <c r="J70" s="13">
        <v>0</v>
      </c>
      <c r="K70" s="13">
        <v>100</v>
      </c>
      <c r="L70" s="13">
        <v>0</v>
      </c>
      <c r="M70" s="20">
        <f t="shared" si="4"/>
        <v>0</v>
      </c>
    </row>
    <row r="71" spans="1:13" s="5" customFormat="1" x14ac:dyDescent="0.2">
      <c r="A71" s="12" t="s">
        <v>89</v>
      </c>
      <c r="B71" s="13">
        <v>436</v>
      </c>
      <c r="C71" s="13">
        <v>376</v>
      </c>
      <c r="D71" s="13">
        <v>39</v>
      </c>
      <c r="E71" s="13">
        <v>21</v>
      </c>
      <c r="F71" s="16">
        <v>0.11</v>
      </c>
      <c r="G71" s="17" t="s">
        <v>20</v>
      </c>
      <c r="H71" s="13">
        <v>0</v>
      </c>
      <c r="I71" s="13">
        <v>200</v>
      </c>
      <c r="J71" s="13">
        <v>0</v>
      </c>
      <c r="K71" s="13">
        <v>100</v>
      </c>
      <c r="L71" s="13">
        <v>138</v>
      </c>
      <c r="M71" s="20">
        <f t="shared" si="4"/>
        <v>69</v>
      </c>
    </row>
    <row r="72" spans="1:13" s="5" customFormat="1" x14ac:dyDescent="0.2">
      <c r="A72" s="12" t="s">
        <v>90</v>
      </c>
      <c r="B72" s="13">
        <v>1262</v>
      </c>
      <c r="C72" s="13">
        <v>1213</v>
      </c>
      <c r="D72" s="13">
        <v>22</v>
      </c>
      <c r="E72" s="13">
        <v>27</v>
      </c>
      <c r="F72" s="16">
        <v>0.3</v>
      </c>
      <c r="G72" s="17" t="s">
        <v>20</v>
      </c>
      <c r="H72" s="13">
        <v>0</v>
      </c>
      <c r="I72" s="13">
        <v>121</v>
      </c>
      <c r="J72" s="13">
        <v>0</v>
      </c>
      <c r="K72" s="13">
        <v>100</v>
      </c>
      <c r="L72" s="13">
        <v>0</v>
      </c>
      <c r="M72" s="20">
        <f t="shared" si="4"/>
        <v>0</v>
      </c>
    </row>
    <row r="73" spans="1:13" s="5" customFormat="1" ht="12.75" customHeight="1" x14ac:dyDescent="0.2">
      <c r="A73" s="12" t="s">
        <v>91</v>
      </c>
      <c r="B73" s="13">
        <v>131</v>
      </c>
      <c r="C73" s="13">
        <v>117</v>
      </c>
      <c r="D73" s="13">
        <v>40</v>
      </c>
      <c r="E73" s="13">
        <v>4</v>
      </c>
      <c r="F73" s="16">
        <v>0.1</v>
      </c>
      <c r="G73" s="17" t="s">
        <v>20</v>
      </c>
      <c r="H73" s="13">
        <v>0</v>
      </c>
      <c r="I73" s="13">
        <v>76</v>
      </c>
      <c r="J73" s="13">
        <v>0</v>
      </c>
      <c r="K73" s="13">
        <v>100</v>
      </c>
      <c r="L73" s="13">
        <v>43</v>
      </c>
      <c r="M73" s="20">
        <f t="shared" si="4"/>
        <v>56.578947368421048</v>
      </c>
    </row>
    <row r="74" spans="1:13" s="5" customFormat="1" x14ac:dyDescent="0.2">
      <c r="A74" s="12" t="s">
        <v>92</v>
      </c>
      <c r="B74" s="13">
        <v>970</v>
      </c>
      <c r="C74" s="13">
        <v>0</v>
      </c>
      <c r="D74" s="13">
        <v>970</v>
      </c>
      <c r="E74" s="13">
        <v>0</v>
      </c>
      <c r="F74" s="16">
        <v>0.41</v>
      </c>
      <c r="G74" s="17">
        <v>0.41</v>
      </c>
      <c r="H74" s="13">
        <v>0</v>
      </c>
      <c r="I74" s="13">
        <v>308</v>
      </c>
      <c r="J74" s="13">
        <v>0</v>
      </c>
      <c r="K74" s="13">
        <v>100</v>
      </c>
      <c r="L74" s="13">
        <v>93</v>
      </c>
      <c r="M74" s="20">
        <f t="shared" si="4"/>
        <v>30.194805194805198</v>
      </c>
    </row>
    <row r="75" spans="1:13" s="5" customFormat="1" x14ac:dyDescent="0.2">
      <c r="A75" s="12" t="s">
        <v>93</v>
      </c>
      <c r="B75" s="13">
        <v>1036</v>
      </c>
      <c r="C75" s="13">
        <v>0</v>
      </c>
      <c r="D75" s="13">
        <v>75</v>
      </c>
      <c r="E75" s="13">
        <v>12</v>
      </c>
      <c r="F75" s="16">
        <v>0.25</v>
      </c>
      <c r="G75" s="17" t="s">
        <v>20</v>
      </c>
      <c r="H75" s="13">
        <v>0</v>
      </c>
      <c r="I75" s="13">
        <v>116</v>
      </c>
      <c r="J75" s="13">
        <v>0</v>
      </c>
      <c r="K75" s="13">
        <v>100</v>
      </c>
      <c r="L75" s="13">
        <v>116</v>
      </c>
      <c r="M75" s="20">
        <f t="shared" si="4"/>
        <v>100</v>
      </c>
    </row>
    <row r="76" spans="1:13" s="5" customFormat="1" x14ac:dyDescent="0.2">
      <c r="A76" s="12" t="s">
        <v>94</v>
      </c>
      <c r="B76" s="13">
        <v>37</v>
      </c>
      <c r="C76" s="13">
        <v>24</v>
      </c>
      <c r="D76" s="13">
        <v>10</v>
      </c>
      <c r="E76" s="13">
        <v>3</v>
      </c>
      <c r="F76" s="16">
        <v>0.44</v>
      </c>
      <c r="G76" s="17">
        <v>0.41</v>
      </c>
      <c r="H76" s="13">
        <v>0</v>
      </c>
      <c r="I76" s="13">
        <v>21</v>
      </c>
      <c r="J76" s="13">
        <v>0</v>
      </c>
      <c r="K76" s="13">
        <v>100</v>
      </c>
      <c r="L76" s="13">
        <v>0</v>
      </c>
      <c r="M76" s="20">
        <v>0</v>
      </c>
    </row>
    <row r="77" spans="1:13" s="5" customFormat="1" ht="12.75" customHeight="1" x14ac:dyDescent="0.2">
      <c r="A77" s="12" t="s">
        <v>95</v>
      </c>
      <c r="B77" s="13">
        <v>0</v>
      </c>
      <c r="C77" s="13">
        <v>0</v>
      </c>
      <c r="D77" s="13">
        <v>0</v>
      </c>
      <c r="E77" s="13">
        <v>6</v>
      </c>
      <c r="F77" s="16">
        <v>0.2</v>
      </c>
      <c r="G77" s="17">
        <v>0.2</v>
      </c>
      <c r="H77" s="13">
        <v>0</v>
      </c>
      <c r="I77" s="13">
        <v>72</v>
      </c>
      <c r="J77" s="13">
        <v>0</v>
      </c>
      <c r="K77" s="13">
        <v>100</v>
      </c>
      <c r="L77" s="13">
        <v>0</v>
      </c>
      <c r="M77" s="20">
        <f>(L77/(I77+J77-H77))*100</f>
        <v>0</v>
      </c>
    </row>
    <row r="78" spans="1:13" s="5" customFormat="1" x14ac:dyDescent="0.2">
      <c r="A78" s="12" t="s">
        <v>96</v>
      </c>
      <c r="B78" s="13">
        <v>70</v>
      </c>
      <c r="C78" s="13">
        <v>36</v>
      </c>
      <c r="D78" s="13">
        <v>22</v>
      </c>
      <c r="E78" s="13">
        <v>12</v>
      </c>
      <c r="F78" s="16" t="s">
        <v>97</v>
      </c>
      <c r="G78" s="17">
        <v>0.37</v>
      </c>
      <c r="H78" s="13">
        <v>0</v>
      </c>
      <c r="I78" s="13">
        <v>58</v>
      </c>
      <c r="J78" s="13">
        <v>0</v>
      </c>
      <c r="K78" s="13">
        <v>100</v>
      </c>
      <c r="L78" s="13">
        <v>38</v>
      </c>
      <c r="M78" s="20">
        <f>(L78/(I78+J78-H78))*100</f>
        <v>65.517241379310349</v>
      </c>
    </row>
    <row r="79" spans="1:13" s="5" customFormat="1" ht="12.75" customHeight="1" x14ac:dyDescent="0.2">
      <c r="A79" s="12" t="s">
        <v>98</v>
      </c>
      <c r="B79" s="13">
        <v>8</v>
      </c>
      <c r="C79" s="13">
        <v>6</v>
      </c>
      <c r="D79" s="13">
        <v>1</v>
      </c>
      <c r="E79" s="13">
        <v>1</v>
      </c>
      <c r="F79" s="16">
        <v>0.43</v>
      </c>
      <c r="G79" s="17">
        <v>0.43</v>
      </c>
      <c r="H79" s="13">
        <v>0</v>
      </c>
      <c r="I79" s="13" t="s">
        <v>85</v>
      </c>
      <c r="J79" s="13">
        <v>0</v>
      </c>
      <c r="K79" s="13">
        <v>100</v>
      </c>
      <c r="L79" s="13">
        <v>0</v>
      </c>
      <c r="M79" s="20" t="s">
        <v>20</v>
      </c>
    </row>
    <row r="80" spans="1:13" s="5" customFormat="1" ht="12.75" customHeight="1" x14ac:dyDescent="0.2">
      <c r="A80" s="12" t="s">
        <v>99</v>
      </c>
      <c r="B80" s="13">
        <v>52</v>
      </c>
      <c r="C80" s="13">
        <v>0</v>
      </c>
      <c r="D80" s="13">
        <v>49</v>
      </c>
      <c r="E80" s="13">
        <v>3</v>
      </c>
      <c r="F80" s="16">
        <v>0.2</v>
      </c>
      <c r="G80" s="17">
        <v>0.11</v>
      </c>
      <c r="H80" s="13">
        <v>0</v>
      </c>
      <c r="I80" s="13">
        <v>10</v>
      </c>
      <c r="J80" s="13">
        <v>0</v>
      </c>
      <c r="K80" s="13">
        <v>100</v>
      </c>
      <c r="L80" s="13">
        <v>0</v>
      </c>
      <c r="M80" s="20">
        <f>(L80/(I80+J80-H80))*100</f>
        <v>0</v>
      </c>
    </row>
    <row r="81" spans="1:13" s="5" customFormat="1" ht="12.75" customHeight="1" x14ac:dyDescent="0.2">
      <c r="A81" s="12" t="s">
        <v>100</v>
      </c>
      <c r="B81" s="13">
        <v>256</v>
      </c>
      <c r="C81" s="13">
        <v>208</v>
      </c>
      <c r="D81" s="13">
        <v>12</v>
      </c>
      <c r="E81" s="13">
        <v>36</v>
      </c>
      <c r="F81" s="16">
        <v>0.25</v>
      </c>
      <c r="G81" s="17" t="s">
        <v>20</v>
      </c>
      <c r="H81" s="13">
        <v>0</v>
      </c>
      <c r="I81" s="13">
        <v>178</v>
      </c>
      <c r="J81" s="13">
        <v>0</v>
      </c>
      <c r="K81" s="13">
        <v>100</v>
      </c>
      <c r="L81" s="13">
        <v>0</v>
      </c>
      <c r="M81" s="20">
        <f>(L81/(I81+J81-H81))*100</f>
        <v>0</v>
      </c>
    </row>
    <row r="82" spans="1:13" s="5" customFormat="1" ht="12.75" customHeight="1" x14ac:dyDescent="0.2">
      <c r="A82" s="12" t="s">
        <v>101</v>
      </c>
      <c r="B82" s="13">
        <v>122</v>
      </c>
      <c r="C82" s="13">
        <v>117</v>
      </c>
      <c r="D82" s="13">
        <v>1</v>
      </c>
      <c r="E82" s="13">
        <v>4</v>
      </c>
      <c r="F82" s="16">
        <v>0.04</v>
      </c>
      <c r="G82" s="17" t="s">
        <v>20</v>
      </c>
      <c r="H82" s="13">
        <v>0</v>
      </c>
      <c r="I82" s="13" t="s">
        <v>85</v>
      </c>
      <c r="J82" s="13">
        <v>0</v>
      </c>
      <c r="K82" s="13">
        <v>100</v>
      </c>
      <c r="L82" s="13">
        <v>0</v>
      </c>
      <c r="M82" s="20" t="s">
        <v>20</v>
      </c>
    </row>
    <row r="83" spans="1:13" s="5" customFormat="1" ht="12.75" customHeight="1" x14ac:dyDescent="0.2">
      <c r="A83" s="12" t="s">
        <v>102</v>
      </c>
      <c r="B83" s="13">
        <v>893</v>
      </c>
      <c r="C83" s="13">
        <v>661</v>
      </c>
      <c r="D83" s="13">
        <v>145</v>
      </c>
      <c r="E83" s="13">
        <v>58</v>
      </c>
      <c r="F83" s="16" t="s">
        <v>23</v>
      </c>
      <c r="G83" s="16" t="s">
        <v>23</v>
      </c>
      <c r="H83" s="13">
        <v>0</v>
      </c>
      <c r="I83" s="13">
        <v>266</v>
      </c>
      <c r="J83" s="13">
        <v>4</v>
      </c>
      <c r="K83" s="13">
        <v>99</v>
      </c>
      <c r="L83" s="13">
        <v>7</v>
      </c>
      <c r="M83" s="20">
        <v>0</v>
      </c>
    </row>
    <row r="84" spans="1:13" s="5" customFormat="1" ht="12.75" customHeight="1" x14ac:dyDescent="0.2">
      <c r="A84" s="12" t="s">
        <v>103</v>
      </c>
      <c r="B84" s="13">
        <v>283</v>
      </c>
      <c r="C84" s="13">
        <v>281</v>
      </c>
      <c r="D84" s="13">
        <v>1</v>
      </c>
      <c r="E84" s="13">
        <v>1</v>
      </c>
      <c r="F84" s="16">
        <v>0.24</v>
      </c>
      <c r="G84" s="17" t="s">
        <v>20</v>
      </c>
      <c r="H84" s="13">
        <v>0</v>
      </c>
      <c r="I84" s="13">
        <v>95</v>
      </c>
      <c r="J84" s="13">
        <v>0</v>
      </c>
      <c r="K84" s="13">
        <v>100</v>
      </c>
      <c r="L84" s="13">
        <v>0</v>
      </c>
      <c r="M84" s="20">
        <v>0</v>
      </c>
    </row>
    <row r="85" spans="1:13" s="5" customFormat="1" x14ac:dyDescent="0.2">
      <c r="A85" s="12" t="s">
        <v>104</v>
      </c>
      <c r="B85" s="13">
        <v>256</v>
      </c>
      <c r="C85" s="13">
        <v>218</v>
      </c>
      <c r="D85" s="13">
        <v>7</v>
      </c>
      <c r="E85" s="13">
        <v>31</v>
      </c>
      <c r="F85" s="16">
        <v>0.37</v>
      </c>
      <c r="G85" s="17" t="s">
        <v>20</v>
      </c>
      <c r="H85" s="13">
        <v>0</v>
      </c>
      <c r="I85" s="13">
        <v>147</v>
      </c>
      <c r="J85" s="13">
        <v>0</v>
      </c>
      <c r="K85" s="13">
        <v>100</v>
      </c>
      <c r="L85" s="13">
        <v>49</v>
      </c>
      <c r="M85" s="20">
        <f>(L85/(I85+J85-H85))*100</f>
        <v>33.333333333333329</v>
      </c>
    </row>
    <row r="86" spans="1:13" s="5" customFormat="1" ht="12.75" customHeight="1" x14ac:dyDescent="0.2">
      <c r="A86" s="12" t="s">
        <v>105</v>
      </c>
      <c r="B86" s="13">
        <v>55</v>
      </c>
      <c r="C86" s="13">
        <v>52</v>
      </c>
      <c r="D86" s="13">
        <v>1</v>
      </c>
      <c r="E86" s="13">
        <v>2</v>
      </c>
      <c r="F86" s="16">
        <v>0.28000000000000003</v>
      </c>
      <c r="G86" s="17">
        <v>0.28000000000000003</v>
      </c>
      <c r="H86" s="13">
        <v>0</v>
      </c>
      <c r="I86" s="13">
        <v>162</v>
      </c>
      <c r="J86" s="13">
        <v>2</v>
      </c>
      <c r="K86" s="13">
        <v>100</v>
      </c>
      <c r="L86" s="13">
        <v>0</v>
      </c>
      <c r="M86" s="20">
        <f>(L86/(I86+J86-H86))*100</f>
        <v>0</v>
      </c>
    </row>
    <row r="87" spans="1:13" s="5" customFormat="1" x14ac:dyDescent="0.2">
      <c r="A87" s="12" t="s">
        <v>106</v>
      </c>
      <c r="B87" s="13">
        <v>207</v>
      </c>
      <c r="C87" s="13">
        <v>158</v>
      </c>
      <c r="D87" s="13">
        <v>7</v>
      </c>
      <c r="E87" s="13">
        <v>42</v>
      </c>
      <c r="F87" s="16">
        <v>0.1</v>
      </c>
      <c r="G87" s="17">
        <v>0.1</v>
      </c>
      <c r="H87" s="13">
        <v>0</v>
      </c>
      <c r="I87" s="13">
        <v>28</v>
      </c>
      <c r="J87" s="13">
        <v>0</v>
      </c>
      <c r="K87" s="13">
        <v>100</v>
      </c>
      <c r="L87" s="13">
        <v>0</v>
      </c>
      <c r="M87" s="20">
        <f>(L87/(I87+J87-H87))*100</f>
        <v>0</v>
      </c>
    </row>
    <row r="88" spans="1:13" s="15" customFormat="1" ht="15" customHeight="1" x14ac:dyDescent="0.2">
      <c r="A88" s="12" t="s">
        <v>107</v>
      </c>
      <c r="B88" s="13">
        <v>256</v>
      </c>
      <c r="C88" s="13">
        <v>243</v>
      </c>
      <c r="D88" s="13">
        <v>13</v>
      </c>
      <c r="E88" s="13">
        <v>0</v>
      </c>
      <c r="F88" s="17" t="s">
        <v>20</v>
      </c>
      <c r="G88" s="17" t="s">
        <v>20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20">
        <v>0</v>
      </c>
    </row>
    <row r="89" spans="1:13" s="5" customFormat="1" x14ac:dyDescent="0.2">
      <c r="A89" s="12" t="s">
        <v>108</v>
      </c>
      <c r="B89" s="13">
        <v>275</v>
      </c>
      <c r="C89" s="13">
        <v>259</v>
      </c>
      <c r="D89" s="13">
        <v>13</v>
      </c>
      <c r="E89" s="13">
        <v>3</v>
      </c>
      <c r="F89" s="16">
        <v>0.38</v>
      </c>
      <c r="G89" s="17">
        <v>0.38</v>
      </c>
      <c r="H89" s="13">
        <v>0</v>
      </c>
      <c r="I89" s="13">
        <v>50</v>
      </c>
      <c r="J89" s="13">
        <v>0</v>
      </c>
      <c r="K89" s="13">
        <v>100</v>
      </c>
      <c r="L89" s="13">
        <v>50</v>
      </c>
      <c r="M89" s="20">
        <f t="shared" ref="M89:M110" si="5">(L89/(I89+J89-H89))*100</f>
        <v>100</v>
      </c>
    </row>
    <row r="90" spans="1:13" s="5" customFormat="1" ht="12.75" customHeight="1" x14ac:dyDescent="0.2">
      <c r="A90" s="12" t="s">
        <v>109</v>
      </c>
      <c r="B90" s="13">
        <v>927</v>
      </c>
      <c r="C90" s="13">
        <v>752</v>
      </c>
      <c r="D90" s="13">
        <v>18</v>
      </c>
      <c r="E90" s="13">
        <v>157</v>
      </c>
      <c r="F90" s="17">
        <v>0.23</v>
      </c>
      <c r="G90" s="19">
        <v>0.21</v>
      </c>
      <c r="H90" s="13">
        <v>0</v>
      </c>
      <c r="I90" s="13">
        <v>45</v>
      </c>
      <c r="J90" s="13">
        <v>0</v>
      </c>
      <c r="K90" s="13">
        <v>100</v>
      </c>
      <c r="L90" s="13">
        <v>0</v>
      </c>
      <c r="M90" s="13">
        <f t="shared" si="5"/>
        <v>0</v>
      </c>
    </row>
    <row r="91" spans="1:13" s="5" customFormat="1" ht="12.75" customHeight="1" x14ac:dyDescent="0.2">
      <c r="A91" s="12" t="s">
        <v>110</v>
      </c>
      <c r="B91" s="13">
        <v>399</v>
      </c>
      <c r="C91" s="13">
        <v>351</v>
      </c>
      <c r="D91" s="13">
        <v>4</v>
      </c>
      <c r="E91" s="13">
        <v>27</v>
      </c>
      <c r="F91" s="16">
        <v>0.21</v>
      </c>
      <c r="G91" s="17" t="s">
        <v>20</v>
      </c>
      <c r="H91" s="13">
        <v>0</v>
      </c>
      <c r="I91" s="13">
        <v>22</v>
      </c>
      <c r="J91" s="13">
        <v>0</v>
      </c>
      <c r="K91" s="13">
        <v>100</v>
      </c>
      <c r="L91" s="13">
        <v>0</v>
      </c>
      <c r="M91" s="13">
        <f t="shared" si="5"/>
        <v>0</v>
      </c>
    </row>
    <row r="92" spans="1:13" s="5" customFormat="1" ht="13.5" customHeight="1" x14ac:dyDescent="0.2">
      <c r="A92" s="12" t="s">
        <v>111</v>
      </c>
      <c r="B92" s="13">
        <v>86</v>
      </c>
      <c r="C92" s="13">
        <v>84</v>
      </c>
      <c r="D92" s="13">
        <v>2</v>
      </c>
      <c r="E92" s="13">
        <v>0</v>
      </c>
      <c r="F92" s="16">
        <v>0.1</v>
      </c>
      <c r="G92" s="17">
        <v>0.1</v>
      </c>
      <c r="H92" s="13">
        <v>6</v>
      </c>
      <c r="I92" s="13">
        <v>32</v>
      </c>
      <c r="J92" s="13">
        <v>0</v>
      </c>
      <c r="K92" s="13">
        <v>81</v>
      </c>
      <c r="L92" s="13">
        <v>0</v>
      </c>
      <c r="M92" s="13">
        <f t="shared" si="5"/>
        <v>0</v>
      </c>
    </row>
    <row r="93" spans="1:13" s="5" customFormat="1" ht="12.75" customHeight="1" x14ac:dyDescent="0.2">
      <c r="A93" s="12" t="s">
        <v>112</v>
      </c>
      <c r="B93" s="13">
        <v>44</v>
      </c>
      <c r="C93" s="13">
        <v>0</v>
      </c>
      <c r="D93" s="13">
        <v>44</v>
      </c>
      <c r="E93" s="13">
        <v>0</v>
      </c>
      <c r="F93" s="16">
        <v>0.1</v>
      </c>
      <c r="G93" s="17" t="s">
        <v>20</v>
      </c>
      <c r="H93" s="13">
        <v>0</v>
      </c>
      <c r="I93" s="13">
        <v>241</v>
      </c>
      <c r="J93" s="13">
        <v>0</v>
      </c>
      <c r="K93" s="13">
        <v>100</v>
      </c>
      <c r="L93" s="13">
        <v>0</v>
      </c>
      <c r="M93" s="13">
        <f t="shared" si="5"/>
        <v>0</v>
      </c>
    </row>
    <row r="94" spans="1:13" s="5" customFormat="1" ht="12.75" customHeight="1" x14ac:dyDescent="0.2">
      <c r="A94" s="12" t="s">
        <v>113</v>
      </c>
      <c r="B94" s="13">
        <v>115</v>
      </c>
      <c r="C94" s="13">
        <v>115</v>
      </c>
      <c r="D94" s="13">
        <v>0</v>
      </c>
      <c r="E94" s="13">
        <v>0</v>
      </c>
      <c r="F94" s="16">
        <v>0.21</v>
      </c>
      <c r="G94" s="17" t="s">
        <v>20</v>
      </c>
      <c r="H94" s="13">
        <v>0</v>
      </c>
      <c r="I94" s="13">
        <v>5</v>
      </c>
      <c r="J94" s="13">
        <v>0</v>
      </c>
      <c r="K94" s="13">
        <v>100</v>
      </c>
      <c r="L94" s="13">
        <v>0</v>
      </c>
      <c r="M94" s="13">
        <f t="shared" si="5"/>
        <v>0</v>
      </c>
    </row>
    <row r="95" spans="1:13" s="5" customFormat="1" x14ac:dyDescent="0.2">
      <c r="A95" s="12" t="s">
        <v>114</v>
      </c>
      <c r="B95" s="13">
        <v>49</v>
      </c>
      <c r="C95" s="13">
        <v>49</v>
      </c>
      <c r="D95" s="13">
        <v>0</v>
      </c>
      <c r="E95" s="13">
        <v>0</v>
      </c>
      <c r="F95" s="16" t="s">
        <v>115</v>
      </c>
      <c r="G95" s="17" t="s">
        <v>20</v>
      </c>
      <c r="H95" s="13">
        <v>0</v>
      </c>
      <c r="I95" s="13">
        <v>20</v>
      </c>
      <c r="J95" s="13">
        <v>0</v>
      </c>
      <c r="K95" s="13" t="s">
        <v>68</v>
      </c>
      <c r="L95" s="13">
        <v>0</v>
      </c>
      <c r="M95" s="13">
        <f t="shared" si="5"/>
        <v>0</v>
      </c>
    </row>
    <row r="96" spans="1:13" s="5" customFormat="1" ht="12.75" customHeight="1" x14ac:dyDescent="0.2">
      <c r="A96" s="12" t="s">
        <v>116</v>
      </c>
      <c r="B96" s="13">
        <v>123</v>
      </c>
      <c r="C96" s="13">
        <v>89</v>
      </c>
      <c r="D96" s="13">
        <v>34</v>
      </c>
      <c r="E96" s="13">
        <v>0</v>
      </c>
      <c r="F96" s="16">
        <v>0.31</v>
      </c>
      <c r="G96" s="17" t="s">
        <v>20</v>
      </c>
      <c r="H96" s="13">
        <v>10</v>
      </c>
      <c r="I96" s="13">
        <v>92</v>
      </c>
      <c r="J96" s="13">
        <v>0</v>
      </c>
      <c r="K96" s="13">
        <v>100</v>
      </c>
      <c r="L96" s="13">
        <v>10</v>
      </c>
      <c r="M96" s="13">
        <f t="shared" si="5"/>
        <v>12.195121951219512</v>
      </c>
    </row>
    <row r="97" spans="1:13" s="5" customFormat="1" x14ac:dyDescent="0.2">
      <c r="A97" s="12" t="s">
        <v>117</v>
      </c>
      <c r="B97" s="13">
        <v>117</v>
      </c>
      <c r="C97" s="13">
        <v>90</v>
      </c>
      <c r="D97" s="13">
        <v>5</v>
      </c>
      <c r="E97" s="13">
        <v>10</v>
      </c>
      <c r="F97" s="16">
        <v>0.06</v>
      </c>
      <c r="G97" s="17" t="s">
        <v>20</v>
      </c>
      <c r="H97" s="13">
        <v>0</v>
      </c>
      <c r="I97" s="13">
        <v>26</v>
      </c>
      <c r="J97" s="13">
        <v>0</v>
      </c>
      <c r="K97" s="13">
        <v>100</v>
      </c>
      <c r="L97" s="13">
        <v>0</v>
      </c>
      <c r="M97" s="13">
        <f t="shared" si="5"/>
        <v>0</v>
      </c>
    </row>
    <row r="98" spans="1:13" s="5" customFormat="1" x14ac:dyDescent="0.2">
      <c r="A98" s="12" t="s">
        <v>118</v>
      </c>
      <c r="B98" s="13">
        <v>61</v>
      </c>
      <c r="C98" s="13">
        <v>12</v>
      </c>
      <c r="D98" s="13">
        <v>38</v>
      </c>
      <c r="E98" s="13">
        <v>11</v>
      </c>
      <c r="F98" s="16">
        <v>0.14000000000000001</v>
      </c>
      <c r="G98" s="17" t="s">
        <v>20</v>
      </c>
      <c r="H98" s="13">
        <v>0</v>
      </c>
      <c r="I98" s="13">
        <v>33</v>
      </c>
      <c r="J98" s="13">
        <v>0</v>
      </c>
      <c r="K98" s="13">
        <v>97</v>
      </c>
      <c r="L98" s="13">
        <v>0</v>
      </c>
      <c r="M98" s="13">
        <f t="shared" si="5"/>
        <v>0</v>
      </c>
    </row>
    <row r="99" spans="1:13" s="5" customFormat="1" ht="12.75" customHeight="1" x14ac:dyDescent="0.2">
      <c r="A99" s="12" t="s">
        <v>119</v>
      </c>
      <c r="B99" s="13">
        <v>136</v>
      </c>
      <c r="C99" s="13">
        <v>103</v>
      </c>
      <c r="D99" s="13">
        <v>27</v>
      </c>
      <c r="E99" s="13">
        <v>6</v>
      </c>
      <c r="F99" s="16">
        <v>0.16</v>
      </c>
      <c r="G99" s="17" t="s">
        <v>20</v>
      </c>
      <c r="H99" s="13">
        <v>0</v>
      </c>
      <c r="I99" s="13">
        <v>74</v>
      </c>
      <c r="J99" s="13">
        <v>0</v>
      </c>
      <c r="K99" s="13">
        <v>100</v>
      </c>
      <c r="L99" s="13">
        <v>23</v>
      </c>
      <c r="M99" s="13">
        <f t="shared" si="5"/>
        <v>31.081081081081081</v>
      </c>
    </row>
    <row r="100" spans="1:13" s="5" customFormat="1" x14ac:dyDescent="0.2">
      <c r="A100" s="12" t="s">
        <v>120</v>
      </c>
      <c r="B100" s="13">
        <v>87</v>
      </c>
      <c r="C100" s="13">
        <v>74</v>
      </c>
      <c r="D100" s="13">
        <v>0</v>
      </c>
      <c r="E100" s="13">
        <v>13</v>
      </c>
      <c r="F100" s="16">
        <v>0.38</v>
      </c>
      <c r="G100" s="17" t="s">
        <v>20</v>
      </c>
      <c r="H100" s="13">
        <v>0</v>
      </c>
      <c r="I100" s="13">
        <v>26</v>
      </c>
      <c r="J100" s="13">
        <v>3</v>
      </c>
      <c r="K100" s="13">
        <v>100</v>
      </c>
      <c r="L100" s="13">
        <v>0</v>
      </c>
      <c r="M100" s="13">
        <f t="shared" si="5"/>
        <v>0</v>
      </c>
    </row>
    <row r="101" spans="1:13" s="5" customFormat="1" ht="12.75" customHeight="1" x14ac:dyDescent="0.2">
      <c r="A101" s="12" t="s">
        <v>121</v>
      </c>
      <c r="B101" s="13">
        <v>125</v>
      </c>
      <c r="C101" s="13">
        <v>0</v>
      </c>
      <c r="D101" s="13">
        <v>13</v>
      </c>
      <c r="E101" s="13">
        <v>1</v>
      </c>
      <c r="F101" s="16">
        <v>0.14000000000000001</v>
      </c>
      <c r="G101" s="17">
        <v>0.14000000000000001</v>
      </c>
      <c r="H101" s="13">
        <v>0</v>
      </c>
      <c r="I101" s="13">
        <v>3</v>
      </c>
      <c r="J101" s="13">
        <v>0</v>
      </c>
      <c r="K101" s="13">
        <v>100</v>
      </c>
      <c r="L101" s="13">
        <v>0</v>
      </c>
      <c r="M101" s="13">
        <f>(L101/(I101+J101-H101))*100</f>
        <v>0</v>
      </c>
    </row>
    <row r="102" spans="1:13" s="5" customFormat="1" ht="12.75" customHeight="1" x14ac:dyDescent="0.2">
      <c r="A102" s="12" t="s">
        <v>122</v>
      </c>
      <c r="B102" s="13">
        <v>261</v>
      </c>
      <c r="C102" s="13">
        <v>211</v>
      </c>
      <c r="D102" s="13">
        <v>15</v>
      </c>
      <c r="E102" s="13">
        <v>35</v>
      </c>
      <c r="F102" s="16">
        <v>0.06</v>
      </c>
      <c r="G102" s="17" t="s">
        <v>20</v>
      </c>
      <c r="H102" s="13">
        <v>0</v>
      </c>
      <c r="I102" s="13">
        <v>68</v>
      </c>
      <c r="J102" s="13">
        <v>0</v>
      </c>
      <c r="K102" s="13">
        <v>100</v>
      </c>
      <c r="L102" s="13">
        <v>0</v>
      </c>
      <c r="M102" s="13">
        <f t="shared" si="5"/>
        <v>0</v>
      </c>
    </row>
    <row r="103" spans="1:13" s="5" customFormat="1" x14ac:dyDescent="0.2">
      <c r="A103" s="12" t="s">
        <v>123</v>
      </c>
      <c r="B103" s="13">
        <v>206</v>
      </c>
      <c r="C103" s="13">
        <v>199</v>
      </c>
      <c r="D103" s="13">
        <v>3</v>
      </c>
      <c r="E103" s="13">
        <v>4</v>
      </c>
      <c r="F103" s="16">
        <v>0.28000000000000003</v>
      </c>
      <c r="G103" s="16">
        <v>0.28000000000000003</v>
      </c>
      <c r="H103" s="13">
        <v>0</v>
      </c>
      <c r="I103" s="13">
        <v>111</v>
      </c>
      <c r="J103" s="13">
        <v>0</v>
      </c>
      <c r="K103" s="13">
        <v>100</v>
      </c>
      <c r="L103" s="13">
        <v>0</v>
      </c>
      <c r="M103" s="13">
        <f t="shared" si="5"/>
        <v>0</v>
      </c>
    </row>
    <row r="104" spans="1:13" s="5" customFormat="1" x14ac:dyDescent="0.2">
      <c r="A104" s="12" t="s">
        <v>124</v>
      </c>
      <c r="B104" s="13">
        <v>1922</v>
      </c>
      <c r="C104" s="13">
        <v>291</v>
      </c>
      <c r="D104" s="13">
        <v>1375</v>
      </c>
      <c r="E104" s="13">
        <v>256</v>
      </c>
      <c r="F104" s="17" t="s">
        <v>20</v>
      </c>
      <c r="G104" s="17" t="s">
        <v>20</v>
      </c>
      <c r="H104" s="13">
        <v>0</v>
      </c>
      <c r="I104" s="13">
        <v>331</v>
      </c>
      <c r="J104" s="13">
        <v>0</v>
      </c>
      <c r="K104" s="13">
        <v>100</v>
      </c>
      <c r="L104" s="13">
        <v>235</v>
      </c>
      <c r="M104" s="13">
        <f t="shared" si="5"/>
        <v>70.996978851963746</v>
      </c>
    </row>
    <row r="105" spans="1:13" ht="12.75" customHeight="1" x14ac:dyDescent="0.2">
      <c r="A105" s="12" t="s">
        <v>125</v>
      </c>
      <c r="B105" s="38" t="s">
        <v>39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40"/>
    </row>
    <row r="106" spans="1:13" s="5" customFormat="1" x14ac:dyDescent="0.2">
      <c r="A106" s="12" t="s">
        <v>126</v>
      </c>
      <c r="B106" s="13">
        <v>209</v>
      </c>
      <c r="C106" s="13">
        <v>115</v>
      </c>
      <c r="D106" s="13">
        <v>94</v>
      </c>
      <c r="E106" s="13">
        <v>0</v>
      </c>
      <c r="F106" s="16">
        <v>0.12</v>
      </c>
      <c r="G106" s="17">
        <v>0.12</v>
      </c>
      <c r="H106" s="13">
        <v>0</v>
      </c>
      <c r="I106" s="13">
        <v>9</v>
      </c>
      <c r="J106" s="13">
        <v>0</v>
      </c>
      <c r="K106" s="13">
        <v>100</v>
      </c>
      <c r="L106" s="13">
        <v>0</v>
      </c>
      <c r="M106" s="13">
        <f t="shared" si="5"/>
        <v>0</v>
      </c>
    </row>
    <row r="107" spans="1:13" s="5" customFormat="1" ht="12.75" customHeight="1" x14ac:dyDescent="0.2">
      <c r="A107" s="12" t="s">
        <v>127</v>
      </c>
      <c r="B107" s="13">
        <v>153</v>
      </c>
      <c r="C107" s="13">
        <v>121</v>
      </c>
      <c r="D107" s="13">
        <v>27</v>
      </c>
      <c r="E107" s="13">
        <v>5</v>
      </c>
      <c r="F107" s="16">
        <v>0.41</v>
      </c>
      <c r="G107" s="17" t="s">
        <v>20</v>
      </c>
      <c r="H107" s="13">
        <v>0</v>
      </c>
      <c r="I107" s="13">
        <v>150</v>
      </c>
      <c r="J107" s="13">
        <v>0</v>
      </c>
      <c r="K107" s="13">
        <v>100</v>
      </c>
      <c r="L107" s="13">
        <v>0</v>
      </c>
      <c r="M107" s="13">
        <f t="shared" si="5"/>
        <v>0</v>
      </c>
    </row>
    <row r="108" spans="1:13" s="5" customFormat="1" x14ac:dyDescent="0.2">
      <c r="A108" s="12" t="s">
        <v>128</v>
      </c>
      <c r="B108" s="13">
        <v>48</v>
      </c>
      <c r="C108" s="13">
        <v>41</v>
      </c>
      <c r="D108" s="13">
        <v>1</v>
      </c>
      <c r="E108" s="13">
        <v>6</v>
      </c>
      <c r="F108" s="16">
        <v>0.5</v>
      </c>
      <c r="G108" s="17" t="s">
        <v>20</v>
      </c>
      <c r="H108" s="13">
        <v>0</v>
      </c>
      <c r="I108" s="13">
        <v>45</v>
      </c>
      <c r="J108" s="13">
        <v>0</v>
      </c>
      <c r="K108" s="13">
        <v>100</v>
      </c>
      <c r="L108" s="13">
        <v>5</v>
      </c>
      <c r="M108" s="13">
        <f t="shared" si="5"/>
        <v>11.111111111111111</v>
      </c>
    </row>
    <row r="109" spans="1:13" s="5" customFormat="1" x14ac:dyDescent="0.2">
      <c r="A109" s="12" t="s">
        <v>129</v>
      </c>
      <c r="B109" s="13">
        <v>460</v>
      </c>
      <c r="C109" s="13">
        <v>0</v>
      </c>
      <c r="D109" s="13">
        <v>414</v>
      </c>
      <c r="E109" s="13">
        <v>46</v>
      </c>
      <c r="F109" s="16">
        <v>0.17</v>
      </c>
      <c r="G109" s="17" t="s">
        <v>20</v>
      </c>
      <c r="H109" s="13">
        <v>0</v>
      </c>
      <c r="I109" s="13">
        <v>136</v>
      </c>
      <c r="J109" s="13">
        <v>0</v>
      </c>
      <c r="K109" s="13">
        <v>100</v>
      </c>
      <c r="L109" s="13">
        <v>1</v>
      </c>
      <c r="M109" s="13">
        <f t="shared" si="5"/>
        <v>0.73529411764705876</v>
      </c>
    </row>
    <row r="110" spans="1:13" s="5" customFormat="1" x14ac:dyDescent="0.2">
      <c r="A110" s="12" t="s">
        <v>130</v>
      </c>
      <c r="B110" s="13">
        <v>149</v>
      </c>
      <c r="C110" s="13">
        <v>118</v>
      </c>
      <c r="D110" s="13">
        <v>20</v>
      </c>
      <c r="E110" s="13">
        <v>11</v>
      </c>
      <c r="F110" s="16">
        <v>0.04</v>
      </c>
      <c r="G110" s="17" t="s">
        <v>20</v>
      </c>
      <c r="H110" s="13">
        <v>0</v>
      </c>
      <c r="I110" s="13">
        <v>111</v>
      </c>
      <c r="J110" s="13">
        <v>0</v>
      </c>
      <c r="K110" s="13">
        <v>100</v>
      </c>
      <c r="L110" s="13">
        <v>0</v>
      </c>
      <c r="M110" s="13">
        <f t="shared" si="5"/>
        <v>0</v>
      </c>
    </row>
    <row r="111" spans="1:13" s="5" customFormat="1" x14ac:dyDescent="0.2">
      <c r="A111" s="12" t="s">
        <v>131</v>
      </c>
      <c r="B111" s="13">
        <v>261</v>
      </c>
      <c r="C111" s="13">
        <v>154</v>
      </c>
      <c r="D111" s="13">
        <v>98</v>
      </c>
      <c r="E111" s="13">
        <v>9</v>
      </c>
      <c r="F111" s="16">
        <v>0.48</v>
      </c>
      <c r="G111" s="17">
        <v>0.28000000000000003</v>
      </c>
      <c r="H111" s="13">
        <v>0</v>
      </c>
      <c r="I111" s="13">
        <v>75</v>
      </c>
      <c r="J111" s="13">
        <v>0</v>
      </c>
      <c r="K111" s="13">
        <v>100</v>
      </c>
      <c r="L111" s="13">
        <v>0</v>
      </c>
      <c r="M111" s="13">
        <v>0</v>
      </c>
    </row>
    <row r="112" spans="1:13" s="5" customFormat="1" x14ac:dyDescent="0.2">
      <c r="A112" s="12" t="s">
        <v>132</v>
      </c>
      <c r="B112" s="13">
        <v>533</v>
      </c>
      <c r="C112" s="13">
        <v>427</v>
      </c>
      <c r="D112" s="13">
        <v>19</v>
      </c>
      <c r="E112" s="13">
        <v>87</v>
      </c>
      <c r="F112" s="16">
        <v>0.06</v>
      </c>
      <c r="G112" s="17">
        <v>0</v>
      </c>
      <c r="H112" s="13">
        <v>0</v>
      </c>
      <c r="I112" s="13">
        <v>276</v>
      </c>
      <c r="J112" s="13">
        <v>1</v>
      </c>
      <c r="K112" s="13">
        <v>100</v>
      </c>
      <c r="L112" s="13">
        <v>1</v>
      </c>
      <c r="M112" s="13">
        <f>(L112/(I112+J112-H112))*100</f>
        <v>0.36101083032490977</v>
      </c>
    </row>
    <row r="113" spans="1:13" s="5" customFormat="1" ht="12.75" customHeight="1" x14ac:dyDescent="0.2">
      <c r="A113" s="12" t="s">
        <v>133</v>
      </c>
      <c r="B113" s="13">
        <v>815</v>
      </c>
      <c r="C113" s="13">
        <v>0</v>
      </c>
      <c r="D113" s="13">
        <v>769</v>
      </c>
      <c r="E113" s="13">
        <v>46</v>
      </c>
      <c r="F113" s="17">
        <v>0.17</v>
      </c>
      <c r="G113" s="17" t="s">
        <v>20</v>
      </c>
      <c r="H113" s="13">
        <v>0</v>
      </c>
      <c r="I113" s="13">
        <v>249</v>
      </c>
      <c r="J113" s="13">
        <v>0</v>
      </c>
      <c r="K113" s="13">
        <v>100</v>
      </c>
      <c r="L113" s="13">
        <v>5</v>
      </c>
      <c r="M113" s="13">
        <f>(L113/(I113+J113-H113))*100</f>
        <v>2.0080321285140563</v>
      </c>
    </row>
    <row r="114" spans="1:13" s="5" customFormat="1" ht="12.75" customHeight="1" x14ac:dyDescent="0.2">
      <c r="A114" s="12" t="s">
        <v>134</v>
      </c>
      <c r="B114" s="13">
        <v>324</v>
      </c>
      <c r="C114" s="13">
        <v>249</v>
      </c>
      <c r="D114" s="13">
        <v>4</v>
      </c>
      <c r="E114" s="13">
        <v>7</v>
      </c>
      <c r="F114" s="16">
        <v>0.34</v>
      </c>
      <c r="G114" s="17">
        <v>0.34</v>
      </c>
      <c r="H114" s="13">
        <v>0</v>
      </c>
      <c r="I114" s="13">
        <v>34</v>
      </c>
      <c r="J114" s="13">
        <v>0</v>
      </c>
      <c r="K114" s="13">
        <v>100</v>
      </c>
      <c r="L114" s="13">
        <v>0</v>
      </c>
      <c r="M114" s="13">
        <f>(L114/(I114+J114-H114))*100</f>
        <v>0</v>
      </c>
    </row>
    <row r="115" spans="1:13" ht="12.75" customHeight="1" x14ac:dyDescent="0.2">
      <c r="A115" s="12" t="s">
        <v>135</v>
      </c>
      <c r="B115" s="38" t="s">
        <v>39</v>
      </c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40"/>
    </row>
    <row r="116" spans="1:13" s="5" customFormat="1" x14ac:dyDescent="0.2">
      <c r="A116" s="12" t="s">
        <v>136</v>
      </c>
      <c r="B116" s="13">
        <v>433</v>
      </c>
      <c r="C116" s="13">
        <v>414</v>
      </c>
      <c r="D116" s="13">
        <v>2</v>
      </c>
      <c r="E116" s="13">
        <v>17</v>
      </c>
      <c r="F116" s="16">
        <v>0.09</v>
      </c>
      <c r="G116" s="17" t="s">
        <v>20</v>
      </c>
      <c r="H116" s="13">
        <v>3</v>
      </c>
      <c r="I116" s="13">
        <v>4</v>
      </c>
      <c r="J116" s="13">
        <v>0</v>
      </c>
      <c r="K116" s="13">
        <v>40</v>
      </c>
      <c r="L116" s="13">
        <v>0</v>
      </c>
      <c r="M116" s="13">
        <f t="shared" ref="M116:M126" si="6">(L116/(I116+J116-H116))*100</f>
        <v>0</v>
      </c>
    </row>
    <row r="117" spans="1:13" s="5" customFormat="1" x14ac:dyDescent="0.2">
      <c r="A117" s="12" t="s">
        <v>137</v>
      </c>
      <c r="B117" s="13">
        <v>462</v>
      </c>
      <c r="C117" s="13">
        <v>0</v>
      </c>
      <c r="D117" s="13">
        <v>448</v>
      </c>
      <c r="E117" s="13">
        <v>14</v>
      </c>
      <c r="F117" s="16">
        <v>0.03</v>
      </c>
      <c r="G117" s="17" t="s">
        <v>20</v>
      </c>
      <c r="H117" s="13">
        <v>0</v>
      </c>
      <c r="I117" s="13">
        <v>124</v>
      </c>
      <c r="J117" s="13">
        <v>0</v>
      </c>
      <c r="K117" s="13">
        <v>100</v>
      </c>
      <c r="L117" s="13">
        <v>0</v>
      </c>
      <c r="M117" s="13">
        <f t="shared" si="6"/>
        <v>0</v>
      </c>
    </row>
    <row r="118" spans="1:13" s="5" customFormat="1" x14ac:dyDescent="0.2">
      <c r="A118" s="12" t="s">
        <v>138</v>
      </c>
      <c r="B118" s="13">
        <v>271</v>
      </c>
      <c r="C118" s="13">
        <v>241</v>
      </c>
      <c r="D118" s="13">
        <v>12</v>
      </c>
      <c r="E118" s="13">
        <v>18</v>
      </c>
      <c r="F118" s="16">
        <v>0.23</v>
      </c>
      <c r="G118" s="17" t="s">
        <v>20</v>
      </c>
      <c r="H118" s="13">
        <v>0</v>
      </c>
      <c r="I118" s="13">
        <v>54</v>
      </c>
      <c r="J118" s="13">
        <v>0</v>
      </c>
      <c r="K118" s="13">
        <v>100</v>
      </c>
      <c r="L118" s="13">
        <v>19</v>
      </c>
      <c r="M118" s="13">
        <f t="shared" si="6"/>
        <v>35.185185185185183</v>
      </c>
    </row>
    <row r="119" spans="1:13" s="5" customFormat="1" ht="12.75" customHeight="1" x14ac:dyDescent="0.2">
      <c r="A119" s="12" t="s">
        <v>139</v>
      </c>
      <c r="B119" s="13">
        <v>43</v>
      </c>
      <c r="C119" s="13">
        <v>32</v>
      </c>
      <c r="D119" s="13">
        <v>9</v>
      </c>
      <c r="E119" s="13">
        <v>2</v>
      </c>
      <c r="F119" s="16">
        <v>0.1</v>
      </c>
      <c r="G119" s="17" t="s">
        <v>20</v>
      </c>
      <c r="H119" s="13">
        <v>0</v>
      </c>
      <c r="I119" s="13">
        <v>2</v>
      </c>
      <c r="J119" s="13">
        <v>0</v>
      </c>
      <c r="K119" s="13">
        <v>50</v>
      </c>
      <c r="L119" s="13">
        <v>0</v>
      </c>
      <c r="M119" s="13">
        <f t="shared" si="6"/>
        <v>0</v>
      </c>
    </row>
    <row r="120" spans="1:13" s="5" customFormat="1" ht="12.75" customHeight="1" x14ac:dyDescent="0.2">
      <c r="A120" s="12" t="s">
        <v>140</v>
      </c>
      <c r="B120" s="13">
        <v>50</v>
      </c>
      <c r="C120" s="13">
        <v>43</v>
      </c>
      <c r="D120" s="13">
        <v>0</v>
      </c>
      <c r="E120" s="13">
        <v>7</v>
      </c>
      <c r="F120" s="16">
        <v>0.21</v>
      </c>
      <c r="G120" s="17" t="s">
        <v>20</v>
      </c>
      <c r="H120" s="13">
        <v>0</v>
      </c>
      <c r="I120" s="13">
        <v>72</v>
      </c>
      <c r="J120" s="13">
        <v>0</v>
      </c>
      <c r="K120" s="13">
        <v>100</v>
      </c>
      <c r="L120" s="13">
        <v>3</v>
      </c>
      <c r="M120" s="13">
        <f t="shared" si="6"/>
        <v>4.1666666666666661</v>
      </c>
    </row>
    <row r="121" spans="1:13" s="5" customFormat="1" ht="12.75" customHeight="1" x14ac:dyDescent="0.2">
      <c r="A121" s="12" t="s">
        <v>141</v>
      </c>
      <c r="B121" s="13">
        <v>408</v>
      </c>
      <c r="C121" s="13">
        <v>374</v>
      </c>
      <c r="D121" s="13">
        <v>11</v>
      </c>
      <c r="E121" s="13">
        <v>23</v>
      </c>
      <c r="F121" s="16">
        <v>0.107</v>
      </c>
      <c r="G121" s="17" t="s">
        <v>20</v>
      </c>
      <c r="H121" s="13">
        <v>0</v>
      </c>
      <c r="I121" s="13">
        <v>109</v>
      </c>
      <c r="J121" s="13">
        <v>0</v>
      </c>
      <c r="K121" s="13">
        <v>100</v>
      </c>
      <c r="L121" s="13">
        <v>31</v>
      </c>
      <c r="M121" s="13">
        <f t="shared" si="6"/>
        <v>28.440366972477065</v>
      </c>
    </row>
    <row r="122" spans="1:13" s="5" customFormat="1" ht="12.75" customHeight="1" x14ac:dyDescent="0.2">
      <c r="A122" s="12" t="s">
        <v>142</v>
      </c>
      <c r="B122" s="13">
        <v>182</v>
      </c>
      <c r="C122" s="13">
        <v>3</v>
      </c>
      <c r="D122" s="13">
        <v>71</v>
      </c>
      <c r="E122" s="13">
        <v>108</v>
      </c>
      <c r="F122" s="16">
        <v>0.43</v>
      </c>
      <c r="G122" s="17">
        <v>0.4</v>
      </c>
      <c r="H122" s="13">
        <v>209</v>
      </c>
      <c r="I122" s="13">
        <v>209</v>
      </c>
      <c r="J122" s="13">
        <v>0</v>
      </c>
      <c r="K122" s="13">
        <v>100</v>
      </c>
      <c r="L122" s="13">
        <v>16</v>
      </c>
      <c r="M122" s="13">
        <v>0</v>
      </c>
    </row>
    <row r="123" spans="1:13" s="5" customFormat="1" x14ac:dyDescent="0.2">
      <c r="A123" s="12" t="s">
        <v>143</v>
      </c>
      <c r="B123" s="13">
        <v>439</v>
      </c>
      <c r="C123" s="13">
        <v>396</v>
      </c>
      <c r="D123" s="13">
        <v>22</v>
      </c>
      <c r="E123" s="13">
        <v>21</v>
      </c>
      <c r="F123" s="16">
        <v>0.15</v>
      </c>
      <c r="G123" s="17" t="s">
        <v>144</v>
      </c>
      <c r="H123" s="13">
        <v>0</v>
      </c>
      <c r="I123" s="13">
        <v>112</v>
      </c>
      <c r="J123" s="13">
        <v>0</v>
      </c>
      <c r="K123" s="13">
        <v>100</v>
      </c>
      <c r="L123" s="13">
        <v>0</v>
      </c>
      <c r="M123" s="13">
        <f t="shared" si="6"/>
        <v>0</v>
      </c>
    </row>
    <row r="124" spans="1:13" s="5" customFormat="1" ht="12.75" customHeight="1" x14ac:dyDescent="0.2">
      <c r="A124" s="12" t="s">
        <v>145</v>
      </c>
      <c r="B124" s="13">
        <v>446</v>
      </c>
      <c r="C124" s="13">
        <v>402</v>
      </c>
      <c r="D124" s="13">
        <v>18</v>
      </c>
      <c r="E124" s="13">
        <v>26</v>
      </c>
      <c r="F124" s="16">
        <v>7.0000000000000007E-2</v>
      </c>
      <c r="G124" s="16" t="s">
        <v>20</v>
      </c>
      <c r="H124" s="13">
        <v>0</v>
      </c>
      <c r="I124" s="13">
        <v>204</v>
      </c>
      <c r="J124" s="13">
        <v>0</v>
      </c>
      <c r="K124" s="13">
        <v>100</v>
      </c>
      <c r="L124" s="13">
        <v>0</v>
      </c>
      <c r="M124" s="13">
        <f t="shared" si="6"/>
        <v>0</v>
      </c>
    </row>
    <row r="125" spans="1:13" s="5" customFormat="1" x14ac:dyDescent="0.2">
      <c r="A125" s="12" t="s">
        <v>146</v>
      </c>
      <c r="B125" s="13">
        <v>699</v>
      </c>
      <c r="C125" s="13">
        <v>684</v>
      </c>
      <c r="D125" s="13">
        <v>13</v>
      </c>
      <c r="E125" s="13">
        <v>2</v>
      </c>
      <c r="F125" s="16">
        <v>0.27</v>
      </c>
      <c r="G125" s="17">
        <v>0.27</v>
      </c>
      <c r="H125" s="13">
        <v>0</v>
      </c>
      <c r="I125" s="13">
        <v>119</v>
      </c>
      <c r="J125" s="13">
        <v>0</v>
      </c>
      <c r="K125" s="13">
        <v>100</v>
      </c>
      <c r="L125" s="13">
        <v>0</v>
      </c>
      <c r="M125" s="13">
        <f t="shared" si="6"/>
        <v>0</v>
      </c>
    </row>
    <row r="126" spans="1:13" s="5" customFormat="1" x14ac:dyDescent="0.2">
      <c r="A126" s="12" t="s">
        <v>147</v>
      </c>
      <c r="B126" s="13">
        <v>107</v>
      </c>
      <c r="C126" s="13">
        <v>72</v>
      </c>
      <c r="D126" s="13">
        <v>35</v>
      </c>
      <c r="E126" s="13">
        <v>0</v>
      </c>
      <c r="F126" s="16">
        <v>0.13400000000000001</v>
      </c>
      <c r="G126" s="16">
        <v>0.13</v>
      </c>
      <c r="H126" s="13">
        <v>0</v>
      </c>
      <c r="I126" s="13">
        <v>94</v>
      </c>
      <c r="J126" s="13">
        <v>0</v>
      </c>
      <c r="K126" s="13">
        <v>100</v>
      </c>
      <c r="L126" s="13">
        <v>34</v>
      </c>
      <c r="M126" s="13">
        <f t="shared" si="6"/>
        <v>36.170212765957451</v>
      </c>
    </row>
    <row r="127" spans="1:13" ht="15.75" customHeight="1" x14ac:dyDescent="0.25">
      <c r="A127" s="27" t="s">
        <v>148</v>
      </c>
      <c r="B127" s="28">
        <f>SUM(B8:B126)</f>
        <v>51924</v>
      </c>
      <c r="C127" s="28">
        <f t="shared" ref="C127:E127" si="7">SUM(C8:C126)</f>
        <v>39681</v>
      </c>
      <c r="D127" s="28">
        <f t="shared" si="7"/>
        <v>13324</v>
      </c>
      <c r="E127" s="28">
        <f t="shared" si="7"/>
        <v>3724</v>
      </c>
      <c r="F127" s="28" t="s">
        <v>20</v>
      </c>
      <c r="G127" s="28" t="s">
        <v>20</v>
      </c>
      <c r="H127" s="29">
        <f>SUM(H8:H126)</f>
        <v>336</v>
      </c>
      <c r="I127" s="28">
        <f>SUM(I8:I126)</f>
        <v>21023</v>
      </c>
      <c r="J127" s="29">
        <f>SUM(J8:J126)</f>
        <v>64</v>
      </c>
      <c r="K127" s="27" t="s">
        <v>20</v>
      </c>
      <c r="L127" s="29">
        <f>SUM(L8:L126)</f>
        <v>4193</v>
      </c>
      <c r="M127" s="27" t="s">
        <v>20</v>
      </c>
    </row>
    <row r="128" spans="1:13" ht="16.5" customHeight="1" x14ac:dyDescent="0.25">
      <c r="A128" s="27" t="s">
        <v>149</v>
      </c>
      <c r="B128" s="27" t="s">
        <v>20</v>
      </c>
      <c r="C128" s="27" t="s">
        <v>20</v>
      </c>
      <c r="D128" s="27" t="s">
        <v>20</v>
      </c>
      <c r="E128" s="27" t="s">
        <v>20</v>
      </c>
      <c r="F128" s="30">
        <f>AVERAGE(F8:F126)</f>
        <v>0.28000961538461544</v>
      </c>
      <c r="G128" s="30">
        <f>AVERAGE(G8:G126)</f>
        <v>0.34499999999999997</v>
      </c>
      <c r="H128" s="31" t="s">
        <v>20</v>
      </c>
      <c r="I128" s="27"/>
      <c r="J128" s="31" t="s">
        <v>20</v>
      </c>
      <c r="K128" s="28">
        <f>AVERAGE(K8:K126)</f>
        <v>96.241071428571431</v>
      </c>
      <c r="L128" s="29" t="s">
        <v>20</v>
      </c>
      <c r="M128" s="28">
        <f>AVERAGE(M8:M126)</f>
        <v>14.93553684564346</v>
      </c>
    </row>
    <row r="129" spans="2:11" x14ac:dyDescent="0.25"/>
    <row r="130" spans="2:11" ht="26.25" customHeight="1" x14ac:dyDescent="0.25">
      <c r="B130" s="41" t="s">
        <v>150</v>
      </c>
      <c r="C130" s="41"/>
      <c r="D130" s="41"/>
      <c r="E130" s="41"/>
      <c r="F130" s="41"/>
      <c r="G130" s="41"/>
      <c r="H130" s="41"/>
      <c r="I130" s="41"/>
      <c r="J130" s="41"/>
      <c r="K130" s="32"/>
    </row>
    <row r="131" spans="2:11" x14ac:dyDescent="0.25"/>
    <row r="132" spans="2:11" x14ac:dyDescent="0.25">
      <c r="B132" s="41" t="s">
        <v>151</v>
      </c>
      <c r="C132" s="41"/>
      <c r="D132" s="41"/>
      <c r="E132" s="41"/>
      <c r="F132" s="41"/>
      <c r="G132" s="41"/>
      <c r="H132" s="41"/>
      <c r="I132" s="41"/>
      <c r="J132" s="41"/>
      <c r="K132" s="32"/>
    </row>
    <row r="133" spans="2:11" x14ac:dyDescent="0.25"/>
    <row r="134" spans="2:11" ht="12.75" customHeight="1" x14ac:dyDescent="0.25">
      <c r="B134" s="42" t="s">
        <v>152</v>
      </c>
      <c r="C134" s="42"/>
      <c r="D134" s="42"/>
      <c r="E134" s="42"/>
      <c r="F134" s="42"/>
      <c r="G134" s="42"/>
    </row>
    <row r="135" spans="2:11" hidden="1" x14ac:dyDescent="0.25">
      <c r="B135" s="34"/>
      <c r="C135" s="34"/>
      <c r="D135" s="34"/>
    </row>
    <row r="136" spans="2:11" ht="3.75" hidden="1" customHeight="1" x14ac:dyDescent="0.25">
      <c r="B136" s="34"/>
      <c r="C136" s="34"/>
      <c r="D136" s="34"/>
    </row>
    <row r="137" spans="2:11" ht="18" hidden="1" customHeight="1" x14ac:dyDescent="0.25">
      <c r="B137" s="34"/>
      <c r="C137" s="34"/>
      <c r="D137" s="34"/>
    </row>
    <row r="138" spans="2:11" ht="48" hidden="1" customHeight="1" x14ac:dyDescent="0.25">
      <c r="B138" s="33"/>
      <c r="C138" s="33"/>
      <c r="D138" s="33"/>
    </row>
    <row r="139" spans="2:11" hidden="1" x14ac:dyDescent="0.25">
      <c r="B139" s="33"/>
      <c r="C139" s="33"/>
      <c r="D139" s="33"/>
    </row>
    <row r="140" spans="2:11" hidden="1" x14ac:dyDescent="0.25">
      <c r="B140" s="33"/>
      <c r="C140" s="33"/>
      <c r="D140" s="33"/>
    </row>
    <row r="141" spans="2:11" hidden="1" x14ac:dyDescent="0.25">
      <c r="B141" s="33"/>
      <c r="C141" s="33"/>
      <c r="D141" s="33"/>
    </row>
    <row r="142" spans="2:11" hidden="1" x14ac:dyDescent="0.25">
      <c r="B142" s="33"/>
      <c r="C142" s="33"/>
      <c r="D142" s="33"/>
    </row>
    <row r="143" spans="2:11" hidden="1" x14ac:dyDescent="0.25">
      <c r="B143" s="33"/>
      <c r="C143" s="33"/>
      <c r="D143" s="33"/>
    </row>
    <row r="144" spans="2:11" hidden="1" x14ac:dyDescent="0.25">
      <c r="B144" s="33"/>
      <c r="C144" s="33"/>
      <c r="D144" s="33"/>
    </row>
    <row r="145" spans="2:4" hidden="1" x14ac:dyDescent="0.25">
      <c r="B145" s="33"/>
      <c r="C145" s="33"/>
      <c r="D145" s="33"/>
    </row>
    <row r="146" spans="2:4" hidden="1" x14ac:dyDescent="0.25">
      <c r="B146" s="33"/>
      <c r="C146" s="33"/>
      <c r="D146" s="33"/>
    </row>
  </sheetData>
  <mergeCells count="25">
    <mergeCell ref="B47:M47"/>
    <mergeCell ref="A2:A5"/>
    <mergeCell ref="B2:M2"/>
    <mergeCell ref="B3:E3"/>
    <mergeCell ref="F3:F5"/>
    <mergeCell ref="G3:G5"/>
    <mergeCell ref="H3:H5"/>
    <mergeCell ref="I3:I5"/>
    <mergeCell ref="J3:J5"/>
    <mergeCell ref="K3:K5"/>
    <mergeCell ref="L3:L5"/>
    <mergeCell ref="M3:M5"/>
    <mergeCell ref="B4:B5"/>
    <mergeCell ref="C4:E4"/>
    <mergeCell ref="H6:L6"/>
    <mergeCell ref="B25:M25"/>
    <mergeCell ref="B135:B137"/>
    <mergeCell ref="C135:C137"/>
    <mergeCell ref="D135:D137"/>
    <mergeCell ref="B64:M64"/>
    <mergeCell ref="B105:M105"/>
    <mergeCell ref="B115:M115"/>
    <mergeCell ref="B130:J130"/>
    <mergeCell ref="B132:J132"/>
    <mergeCell ref="B134:G134"/>
  </mergeCells>
  <pageMargins left="0.25" right="0.25" top="0.35" bottom="0.48" header="0.3" footer="0.25"/>
  <pageSetup paperSize="14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pielikums</vt:lpstr>
    </vt:vector>
  </TitlesOfParts>
  <Company>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Patricija Ozoliņa</dc:creator>
  <cp:lastModifiedBy>Patricija Ozoliņa</cp:lastModifiedBy>
  <dcterms:created xsi:type="dcterms:W3CDTF">2016-03-21T06:50:31Z</dcterms:created>
  <dcterms:modified xsi:type="dcterms:W3CDTF">2016-03-21T08:32:36Z</dcterms:modified>
</cp:coreProperties>
</file>